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balancesheet" sheetId="1" r:id="rId1"/>
    <sheet name="incomestatement" sheetId="2" r:id="rId2"/>
    <sheet name="statementofchanges  " sheetId="3" r:id="rId3"/>
    <sheet name="cashflow" sheetId="4" r:id="rId4"/>
  </sheets>
  <definedNames>
    <definedName name="_xlnm.Print_Area" localSheetId="0">'balancesheet'!$A$3:$H$65</definedName>
    <definedName name="_xlnm.Print_Area" localSheetId="3">'cashflow'!$A$1:$E$83</definedName>
    <definedName name="_xlnm.Print_Area" localSheetId="1">'incomestatement'!$A$1:$G$45</definedName>
    <definedName name="_xlnm.Print_Area" localSheetId="2">'statementofchanges  '!$A$1:$J$59</definedName>
  </definedNames>
  <calcPr fullCalcOnLoad="1"/>
</workbook>
</file>

<file path=xl/sharedStrings.xml><?xml version="1.0" encoding="utf-8"?>
<sst xmlns="http://schemas.openxmlformats.org/spreadsheetml/2006/main" count="199" uniqueCount="110">
  <si>
    <t>RM'000</t>
  </si>
  <si>
    <t>Provision for taxation</t>
  </si>
  <si>
    <t>Reserves</t>
  </si>
  <si>
    <t>Net tangible assets per share (sen)</t>
  </si>
  <si>
    <t xml:space="preserve"> </t>
  </si>
  <si>
    <t>Total assets</t>
  </si>
  <si>
    <t xml:space="preserve">As At </t>
  </si>
  <si>
    <t>Total liabilities</t>
  </si>
  <si>
    <t>Share capital</t>
  </si>
  <si>
    <t>SHAREHOLDERS' FUNDS</t>
  </si>
  <si>
    <t>Total liabilities and shareholders' funds</t>
  </si>
  <si>
    <t>Retained profits</t>
  </si>
  <si>
    <t>(Audited)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</si>
  <si>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</si>
  <si>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</si>
  <si>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</si>
  <si>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</si>
  <si>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</si>
  <si>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</si>
  <si>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>Profit from operations</t>
  </si>
  <si>
    <t xml:space="preserve">Finance costs </t>
  </si>
  <si>
    <t>Profit before tax</t>
  </si>
  <si>
    <t>Income tax expense</t>
  </si>
  <si>
    <t>Earnings per share (sen) - basic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</si>
  <si>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</si>
  <si>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</si>
  <si>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</si>
  <si>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</si>
  <si>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</si>
  <si>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</si>
  <si>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</si>
  <si>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</si>
  <si>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</si>
  <si>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</si>
  <si>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</si>
  <si>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</si>
  <si>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income</t>
  </si>
  <si>
    <t>Tax paid</t>
  </si>
  <si>
    <t>Interest paid</t>
  </si>
  <si>
    <t>Cash and cash equivalents comprise the following:</t>
  </si>
  <si>
    <t xml:space="preserve">SCOPE INDUSTRIES BERHAD </t>
  </si>
  <si>
    <t>(Company No: 591376-D)</t>
  </si>
  <si>
    <t>CURRENT ASSETS</t>
  </si>
  <si>
    <t>CURRENT LIABILITIES</t>
  </si>
  <si>
    <t>NET CURRENT LIABILITIES</t>
  </si>
  <si>
    <t>Inventories</t>
  </si>
  <si>
    <t>Trade receivables</t>
  </si>
  <si>
    <t>Other receivables and deposits</t>
  </si>
  <si>
    <t>Trade payables</t>
  </si>
  <si>
    <t>Other payables and accruals</t>
  </si>
  <si>
    <t>Deferred Taxation Liability</t>
  </si>
  <si>
    <t>2003</t>
  </si>
  <si>
    <t>Adjustment for:</t>
  </si>
  <si>
    <t>Acquisition of subsidiary company</t>
  </si>
  <si>
    <t>Proceed from disposal of property, plant and equipment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</si>
  <si>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</si>
  <si>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</si>
  <si>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</si>
  <si>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</si>
  <si>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Repayment of bank borrowings</t>
  </si>
  <si>
    <t>Share Premium</t>
  </si>
  <si>
    <t xml:space="preserve">Consolidation 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</si>
  <si>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</si>
  <si>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</si>
  <si>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</si>
  <si>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</si>
  <si>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</si>
  <si>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</si>
  <si>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</si>
  <si>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</si>
  <si>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Fixed deposit</t>
  </si>
  <si>
    <t>Long Term Liabilities</t>
  </si>
  <si>
    <t>Issuance of shares</t>
  </si>
  <si>
    <t>Proceed from issuance of shares</t>
  </si>
  <si>
    <t>Draw down of term loan</t>
  </si>
  <si>
    <t>Listing expenses</t>
  </si>
  <si>
    <t>Payment of listing expenses</t>
  </si>
  <si>
    <t>2004</t>
  </si>
  <si>
    <t>Increase in inventories</t>
  </si>
  <si>
    <t>Bank borrowing</t>
  </si>
  <si>
    <t>Net profit for the year</t>
  </si>
  <si>
    <t>Increase in receivables</t>
  </si>
  <si>
    <t>Bankers acceptance</t>
  </si>
  <si>
    <t>Director's account</t>
  </si>
  <si>
    <t>Payment of hire purchase creditors</t>
  </si>
  <si>
    <t>(Unaudited)</t>
  </si>
  <si>
    <t>30/06/2004</t>
  </si>
  <si>
    <t>30/9/2004</t>
  </si>
  <si>
    <t>Annual Financial Report for the year ended 30 June 2004)</t>
  </si>
  <si>
    <t>For The Three Months Ended 30 September 2004</t>
  </si>
  <si>
    <t>30 September</t>
  </si>
  <si>
    <t>Financial Report for the year ended 30 June 2004)</t>
  </si>
  <si>
    <t xml:space="preserve"> for the year ended 30 June 2004)</t>
  </si>
  <si>
    <t>Balance at 1 July 2004</t>
  </si>
  <si>
    <t>Balance at 30 September 2004</t>
  </si>
  <si>
    <t>Net profit for the period</t>
  </si>
  <si>
    <t>the Annual Financial Report for the year ended 30 June 2004)</t>
  </si>
  <si>
    <t>*</t>
  </si>
  <si>
    <t>Balance at 1 July 2003</t>
  </si>
  <si>
    <t>*   The issued and paid up share capital as at 1 July 2003 is RM2.00</t>
  </si>
  <si>
    <t>Balance at 30 September 2003</t>
  </si>
  <si>
    <t>Decrease in amount due to directors</t>
  </si>
  <si>
    <t>Decrease in payables</t>
  </si>
  <si>
    <t>Bank overdraft</t>
  </si>
  <si>
    <t>Cash and Cash Equivalents at beginning of period</t>
  </si>
  <si>
    <t>Cash and Cash Equivalents at end of period</t>
  </si>
  <si>
    <t>Net Increase/(Decrease) in Cash and Cash Equivalents</t>
  </si>
  <si>
    <t>Net cash flows generated from/(used in) financing activities</t>
  </si>
  <si>
    <t>Net cash flows (used in)/generated from investing activities</t>
  </si>
  <si>
    <t>Net cash flows used in operating activities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</si>
</sst>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 * #,##0.0_ ;\(#,##0.0\);_ * &quot;-&quot;??_ ;_ @_ "/>
    <numFmt numFmtId="186" formatCode="_ * #,##0.000_ ;\(#,##0.000\);_ * &quot;-&quot;??_ ;_ @_ 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centerContinuous" vertical="center"/>
    </xf>
    <xf numFmtId="182" fontId="5" fillId="0" borderId="0" xfId="0" applyNumberFormat="1" applyFont="1" applyAlignment="1">
      <alignment/>
    </xf>
    <xf numFmtId="173" fontId="3" fillId="0" borderId="0" xfId="15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6" xfId="0" applyNumberFormat="1" applyFont="1" applyBorder="1" applyAlignment="1">
      <alignment/>
    </xf>
    <xf numFmtId="181" fontId="3" fillId="0" borderId="7" xfId="0" applyNumberFormat="1" applyFon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3" fontId="3" fillId="0" borderId="0" xfId="15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182" fontId="3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1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9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6" fillId="0" borderId="9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2" fillId="0" borderId="14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186" fontId="3" fillId="0" borderId="3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workbookViewId="0" topLeftCell="A1">
      <selection activeCell="E3" sqref="E3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4.140625" style="0" bestFit="1" customWidth="1"/>
    <col min="6" max="6" width="0.71875" style="0" customWidth="1"/>
    <col min="7" max="7" width="12.7109375" style="0" bestFit="1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40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41</v>
      </c>
      <c r="C4" s="1"/>
      <c r="D4" s="4"/>
      <c r="E4" s="4"/>
      <c r="F4" s="4"/>
      <c r="G4" s="4"/>
      <c r="H4" s="4"/>
      <c r="I4" s="4"/>
    </row>
    <row r="5" spans="1:9" ht="15" customHeight="1">
      <c r="A5" s="3"/>
      <c r="B5" s="1"/>
      <c r="C5" s="1"/>
      <c r="D5" s="4"/>
      <c r="E5" s="4"/>
      <c r="F5" s="4"/>
      <c r="G5" s="4"/>
      <c r="H5" s="4"/>
      <c r="I5" s="4"/>
    </row>
    <row r="6" spans="1:9" ht="15" customHeight="1">
      <c r="A6" s="3"/>
      <c r="B6" s="4"/>
      <c r="C6" s="4"/>
      <c r="D6" s="4"/>
      <c r="E6" s="4"/>
      <c r="F6" s="4"/>
      <c r="G6" s="4"/>
      <c r="H6" s="4"/>
      <c r="I6" s="4"/>
    </row>
    <row r="7" spans="1:9" ht="15" customHeight="1">
      <c r="A7" s="3"/>
      <c r="B7" s="22" t="s">
        <v>34</v>
      </c>
      <c r="C7" s="22"/>
      <c r="D7" s="5"/>
      <c r="E7" s="6"/>
      <c r="F7" s="6"/>
      <c r="G7" s="6"/>
      <c r="H7" s="6"/>
      <c r="I7" s="4"/>
    </row>
    <row r="8" spans="1:9" ht="15" customHeight="1">
      <c r="A8" s="3"/>
      <c r="B8" s="7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9" t="s">
        <v>6</v>
      </c>
      <c r="F10" s="9"/>
      <c r="G10" s="9" t="s">
        <v>6</v>
      </c>
      <c r="H10" s="10"/>
      <c r="I10" s="3"/>
    </row>
    <row r="11" spans="1:9" ht="15" customHeight="1">
      <c r="A11" s="3"/>
      <c r="B11" s="8"/>
      <c r="C11" s="8"/>
      <c r="E11" s="11" t="s">
        <v>87</v>
      </c>
      <c r="F11" s="12"/>
      <c r="G11" s="11" t="s">
        <v>86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85</v>
      </c>
      <c r="F13" s="14"/>
      <c r="G13" s="14" t="s">
        <v>12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/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8" t="s">
        <v>14</v>
      </c>
      <c r="C16" s="8"/>
      <c r="D16" s="8"/>
      <c r="E16" s="18">
        <v>26866</v>
      </c>
      <c r="F16" s="18"/>
      <c r="G16" s="18">
        <v>24948</v>
      </c>
      <c r="H16" s="18"/>
      <c r="I16" s="15"/>
    </row>
    <row r="17" spans="1:9" ht="15" customHeight="1">
      <c r="A17" s="3"/>
      <c r="B17" s="8"/>
      <c r="C17" s="8"/>
      <c r="D17" s="8"/>
      <c r="E17" s="18"/>
      <c r="F17" s="18"/>
      <c r="G17" s="18"/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16" t="s">
        <v>42</v>
      </c>
      <c r="C19" s="8"/>
      <c r="D19" s="8"/>
      <c r="E19" s="18"/>
      <c r="F19" s="18"/>
      <c r="G19" s="18"/>
      <c r="H19" s="18"/>
      <c r="I19" s="15"/>
    </row>
    <row r="20" spans="1:9" ht="15" customHeight="1">
      <c r="A20" s="3"/>
      <c r="B20" s="8" t="s">
        <v>45</v>
      </c>
      <c r="C20" s="8"/>
      <c r="D20" s="26"/>
      <c r="E20" s="18">
        <v>2688</v>
      </c>
      <c r="F20" s="19"/>
      <c r="G20" s="18">
        <v>2771</v>
      </c>
      <c r="H20" s="18"/>
      <c r="I20" s="15"/>
    </row>
    <row r="21" spans="1:9" ht="15" customHeight="1">
      <c r="A21" s="3"/>
      <c r="B21" s="8" t="s">
        <v>46</v>
      </c>
      <c r="C21" s="8"/>
      <c r="D21" s="26"/>
      <c r="E21" s="18">
        <v>8572</v>
      </c>
      <c r="F21" s="19"/>
      <c r="G21" s="18">
        <v>5878</v>
      </c>
      <c r="H21" s="18"/>
      <c r="I21" s="15"/>
    </row>
    <row r="22" spans="1:9" ht="15" customHeight="1">
      <c r="A22" s="3"/>
      <c r="B22" s="8" t="s">
        <v>47</v>
      </c>
      <c r="C22" s="8"/>
      <c r="D22" s="26"/>
      <c r="E22" s="18">
        <v>854</v>
      </c>
      <c r="F22" s="19"/>
      <c r="G22" s="18">
        <v>735</v>
      </c>
      <c r="H22" s="18"/>
      <c r="I22" s="15"/>
    </row>
    <row r="23" spans="1:9" ht="15" customHeight="1">
      <c r="A23" s="3"/>
      <c r="B23" s="8" t="s">
        <v>70</v>
      </c>
      <c r="C23" s="8"/>
      <c r="D23" s="26"/>
      <c r="E23" s="18">
        <v>4034</v>
      </c>
      <c r="F23" s="19"/>
      <c r="G23" s="18">
        <v>6029</v>
      </c>
      <c r="H23" s="18"/>
      <c r="I23" s="15"/>
    </row>
    <row r="24" spans="1:9" ht="15" customHeight="1">
      <c r="A24" s="3"/>
      <c r="B24" s="8" t="s">
        <v>13</v>
      </c>
      <c r="C24" s="8"/>
      <c r="D24" s="26"/>
      <c r="E24" s="18">
        <v>2295</v>
      </c>
      <c r="F24" s="19"/>
      <c r="G24" s="18">
        <v>2751</v>
      </c>
      <c r="H24" s="18"/>
      <c r="I24" s="15"/>
    </row>
    <row r="25" spans="1:9" ht="15" customHeight="1">
      <c r="A25" s="3"/>
      <c r="B25" s="8" t="s">
        <v>5</v>
      </c>
      <c r="C25" s="8"/>
      <c r="D25" s="8"/>
      <c r="E25" s="24">
        <f>SUM(E20:E24)</f>
        <v>18443</v>
      </c>
      <c r="F25" s="19"/>
      <c r="G25" s="24">
        <f>SUM(G20:G24)</f>
        <v>18164</v>
      </c>
      <c r="H25" s="18"/>
      <c r="I25" s="15"/>
    </row>
    <row r="26" spans="1:9" ht="15" customHeight="1">
      <c r="A26" s="3"/>
      <c r="B26" s="8"/>
      <c r="C26" s="8"/>
      <c r="D26" s="8"/>
      <c r="E26" s="19"/>
      <c r="F26" s="19"/>
      <c r="G26" s="19"/>
      <c r="H26" s="18"/>
      <c r="I26" s="15"/>
    </row>
    <row r="27" spans="1:9" ht="15" customHeight="1">
      <c r="A27" s="3"/>
      <c r="B27" s="16" t="s">
        <v>43</v>
      </c>
      <c r="C27" s="16"/>
      <c r="D27" s="16"/>
      <c r="E27" s="18"/>
      <c r="F27" s="19"/>
      <c r="G27" s="18"/>
      <c r="H27" s="18"/>
      <c r="I27" s="15"/>
    </row>
    <row r="28" spans="1:9" ht="15" customHeight="1">
      <c r="A28" s="3"/>
      <c r="B28" s="8"/>
      <c r="C28" s="8"/>
      <c r="D28" s="8"/>
      <c r="E28" s="18"/>
      <c r="F28" s="19"/>
      <c r="G28" s="18"/>
      <c r="H28" s="18"/>
      <c r="I28" s="15"/>
    </row>
    <row r="29" spans="1:9" ht="15" customHeight="1">
      <c r="A29" s="3"/>
      <c r="B29" s="8" t="s">
        <v>48</v>
      </c>
      <c r="C29" s="8"/>
      <c r="D29" s="8"/>
      <c r="E29" s="18">
        <v>2186</v>
      </c>
      <c r="F29" s="19"/>
      <c r="G29" s="18">
        <v>197</v>
      </c>
      <c r="H29" s="18"/>
      <c r="I29" s="15"/>
    </row>
    <row r="30" spans="1:9" ht="15" customHeight="1">
      <c r="A30" s="3"/>
      <c r="B30" s="8" t="s">
        <v>49</v>
      </c>
      <c r="C30" s="8"/>
      <c r="D30" s="8"/>
      <c r="E30" s="18">
        <v>1008</v>
      </c>
      <c r="F30" s="19"/>
      <c r="G30" s="18">
        <v>1761</v>
      </c>
      <c r="H30" s="18"/>
      <c r="I30" s="15"/>
    </row>
    <row r="31" spans="1:9" ht="15" customHeight="1">
      <c r="A31" s="3"/>
      <c r="B31" s="8" t="s">
        <v>79</v>
      </c>
      <c r="C31" s="8"/>
      <c r="D31" s="8"/>
      <c r="E31" s="18">
        <v>0</v>
      </c>
      <c r="F31" s="19"/>
      <c r="G31" s="18">
        <v>174</v>
      </c>
      <c r="H31" s="18"/>
      <c r="I31" s="15"/>
    </row>
    <row r="32" spans="1:9" ht="15" customHeight="1">
      <c r="A32" s="3"/>
      <c r="B32" s="8" t="s">
        <v>1</v>
      </c>
      <c r="C32" s="8"/>
      <c r="D32" s="26"/>
      <c r="E32" s="18">
        <v>91</v>
      </c>
      <c r="F32" s="19"/>
      <c r="G32" s="18">
        <v>27</v>
      </c>
      <c r="H32" s="18"/>
      <c r="I32" s="15"/>
    </row>
    <row r="33" spans="1:9" ht="15" customHeight="1">
      <c r="A33" s="3"/>
      <c r="B33" s="8" t="s">
        <v>7</v>
      </c>
      <c r="C33" s="8"/>
      <c r="D33" s="18"/>
      <c r="E33" s="24">
        <f>SUM(E29:E32)</f>
        <v>3285</v>
      </c>
      <c r="F33" s="19"/>
      <c r="G33" s="24">
        <f>SUM(G29:G32)</f>
        <v>2159</v>
      </c>
      <c r="H33" s="18"/>
      <c r="I33" s="15"/>
    </row>
    <row r="34" spans="1:9" ht="15" customHeight="1">
      <c r="A34" s="3"/>
      <c r="B34" s="8"/>
      <c r="C34" s="8"/>
      <c r="D34" s="8"/>
      <c r="E34" s="18"/>
      <c r="F34" s="19"/>
      <c r="G34" s="18"/>
      <c r="H34" s="18"/>
      <c r="I34" s="15"/>
    </row>
    <row r="35" spans="1:9" ht="15" customHeight="1">
      <c r="A35" s="3"/>
      <c r="B35" s="16" t="s">
        <v>44</v>
      </c>
      <c r="C35" s="16"/>
      <c r="D35" s="33"/>
      <c r="E35" s="18">
        <f>E25-E33</f>
        <v>15158</v>
      </c>
      <c r="F35" s="19"/>
      <c r="G35" s="18">
        <f>G25-G33</f>
        <v>16005</v>
      </c>
      <c r="H35" s="18"/>
      <c r="I35" s="15"/>
    </row>
    <row r="36" spans="1:9" ht="15" customHeight="1">
      <c r="A36" s="3"/>
      <c r="B36" s="16"/>
      <c r="C36" s="16"/>
      <c r="D36" s="33"/>
      <c r="E36" s="18"/>
      <c r="F36" s="19"/>
      <c r="G36" s="18"/>
      <c r="H36" s="18"/>
      <c r="I36" s="15"/>
    </row>
    <row r="37" spans="1:9" ht="15" customHeight="1">
      <c r="A37" s="3"/>
      <c r="B37" s="16"/>
      <c r="C37" s="16"/>
      <c r="D37" s="16"/>
      <c r="E37" s="62">
        <f>E16+E35</f>
        <v>42024</v>
      </c>
      <c r="F37" s="19"/>
      <c r="G37" s="62">
        <f>G16+G35</f>
        <v>40953</v>
      </c>
      <c r="H37" s="18"/>
      <c r="I37" s="15"/>
    </row>
    <row r="38" spans="1:9" ht="15" customHeight="1" thickBot="1">
      <c r="A38" s="3"/>
      <c r="B38" s="8"/>
      <c r="C38" s="8"/>
      <c r="D38" s="8"/>
      <c r="E38" s="106"/>
      <c r="F38" s="19"/>
      <c r="G38" s="106"/>
      <c r="H38" s="18"/>
      <c r="I38" s="15"/>
    </row>
    <row r="39" spans="1:9" ht="15" customHeight="1" thickTop="1">
      <c r="A39" s="3"/>
      <c r="B39" s="85"/>
      <c r="C39" s="85"/>
      <c r="D39" s="85"/>
      <c r="E39" s="19"/>
      <c r="F39" s="19"/>
      <c r="G39" s="19"/>
      <c r="H39" s="18"/>
      <c r="I39" s="15"/>
    </row>
    <row r="40" spans="1:9" ht="15" customHeight="1">
      <c r="A40" s="3"/>
      <c r="B40" s="8"/>
      <c r="C40" s="8"/>
      <c r="D40" s="8"/>
      <c r="E40" s="19"/>
      <c r="F40" s="18"/>
      <c r="G40" s="19"/>
      <c r="H40" s="18"/>
      <c r="I40" s="15"/>
    </row>
    <row r="41" spans="1:9" ht="15" customHeight="1">
      <c r="A41" s="3"/>
      <c r="B41" s="16" t="s">
        <v>9</v>
      </c>
      <c r="C41" s="16"/>
      <c r="D41" s="16"/>
      <c r="E41" s="18"/>
      <c r="F41" s="18"/>
      <c r="G41" s="18"/>
      <c r="H41" s="18"/>
      <c r="I41" s="15"/>
    </row>
    <row r="42" spans="1:9" ht="15" customHeight="1">
      <c r="A42" s="3"/>
      <c r="B42" s="8"/>
      <c r="C42" s="8"/>
      <c r="D42" s="8"/>
      <c r="E42" s="18"/>
      <c r="F42" s="18"/>
      <c r="G42" s="18"/>
      <c r="H42" s="18"/>
      <c r="I42" s="15"/>
    </row>
    <row r="43" spans="1:9" ht="15" customHeight="1">
      <c r="A43" s="3"/>
      <c r="B43" s="8" t="s">
        <v>8</v>
      </c>
      <c r="C43" s="8"/>
      <c r="D43" s="8"/>
      <c r="E43" s="18">
        <v>25000</v>
      </c>
      <c r="F43" s="18"/>
      <c r="G43" s="18">
        <v>25000</v>
      </c>
      <c r="H43" s="18"/>
      <c r="I43" s="15"/>
    </row>
    <row r="44" spans="1:9" ht="15" customHeight="1">
      <c r="A44" s="3"/>
      <c r="B44" s="8" t="s">
        <v>2</v>
      </c>
      <c r="C44" s="8"/>
      <c r="D44" s="26"/>
      <c r="E44" s="18">
        <v>14944</v>
      </c>
      <c r="F44" s="18"/>
      <c r="G44" s="18">
        <v>14008</v>
      </c>
      <c r="H44" s="18"/>
      <c r="I44" s="15"/>
    </row>
    <row r="45" spans="1:9" ht="15" customHeight="1">
      <c r="A45" s="3"/>
      <c r="B45" s="8"/>
      <c r="C45" s="8"/>
      <c r="D45" s="8"/>
      <c r="E45" s="24">
        <f>E44+E43</f>
        <v>39944</v>
      </c>
      <c r="F45" s="18"/>
      <c r="G45" s="24">
        <f>SUM(G43:G44)</f>
        <v>39008</v>
      </c>
      <c r="H45" s="18"/>
      <c r="I45" s="15"/>
    </row>
    <row r="46" spans="1:9" ht="15" customHeight="1">
      <c r="A46" s="3"/>
      <c r="B46" s="8"/>
      <c r="C46" s="8"/>
      <c r="D46" s="8"/>
      <c r="E46" s="18"/>
      <c r="F46" s="18"/>
      <c r="G46" s="18"/>
      <c r="H46" s="18"/>
      <c r="I46" s="15"/>
    </row>
    <row r="47" spans="1:9" ht="15" customHeight="1">
      <c r="A47" s="3"/>
      <c r="B47" s="8" t="s">
        <v>50</v>
      </c>
      <c r="C47" s="8"/>
      <c r="D47" s="8"/>
      <c r="E47" s="18">
        <v>1682</v>
      </c>
      <c r="F47" s="18"/>
      <c r="G47" s="18">
        <v>1597</v>
      </c>
      <c r="H47" s="18"/>
      <c r="I47" s="15"/>
    </row>
    <row r="48" spans="1:9" ht="15" customHeight="1">
      <c r="A48" s="3"/>
      <c r="B48" s="8" t="s">
        <v>71</v>
      </c>
      <c r="C48" s="8"/>
      <c r="D48" s="8"/>
      <c r="E48" s="18">
        <v>398</v>
      </c>
      <c r="F48" s="18"/>
      <c r="G48" s="18">
        <v>348</v>
      </c>
      <c r="H48" s="18"/>
      <c r="I48" s="15"/>
    </row>
    <row r="49" spans="1:9" ht="15" customHeight="1">
      <c r="A49" s="3"/>
      <c r="B49" s="8"/>
      <c r="C49" s="8"/>
      <c r="D49" s="8"/>
      <c r="E49" s="18"/>
      <c r="F49" s="19"/>
      <c r="G49" s="18"/>
      <c r="H49" s="18"/>
      <c r="I49" s="15"/>
    </row>
    <row r="50" spans="1:9" ht="15" customHeight="1">
      <c r="A50" s="3"/>
      <c r="B50" s="8" t="s">
        <v>10</v>
      </c>
      <c r="C50" s="8"/>
      <c r="D50" s="16"/>
      <c r="E50" s="105">
        <f>SUM(E45:E48)</f>
        <v>42024</v>
      </c>
      <c r="F50" s="19"/>
      <c r="G50" s="105">
        <f>SUM(G45:G48)</f>
        <v>40953</v>
      </c>
      <c r="H50" s="18"/>
      <c r="I50" s="15"/>
    </row>
    <row r="51" spans="1:9" ht="15" customHeight="1" hidden="1">
      <c r="A51" s="3"/>
      <c r="B51" s="3"/>
      <c r="C51" s="3"/>
      <c r="D51" s="3"/>
      <c r="E51" s="21"/>
      <c r="F51" s="21"/>
      <c r="G51" s="21"/>
      <c r="H51" s="20"/>
      <c r="I51" s="15"/>
    </row>
    <row r="52" spans="1:9" ht="15" customHeight="1" hidden="1" thickBot="1">
      <c r="A52" s="3"/>
      <c r="B52" s="3" t="s">
        <v>3</v>
      </c>
      <c r="C52" s="3"/>
      <c r="D52" s="3"/>
      <c r="E52" s="21" t="e">
        <f>ROUND((+E45-#REF!)/E43,2)*100</f>
        <v>#REF!</v>
      </c>
      <c r="F52" s="21"/>
      <c r="G52" s="21" t="e">
        <f>ROUND((+G45-#REF!)/G43,2)*100</f>
        <v>#REF!</v>
      </c>
      <c r="H52" s="20"/>
      <c r="I52" s="15"/>
    </row>
    <row r="53" spans="1:9" ht="15" customHeight="1" hidden="1">
      <c r="A53" s="3"/>
      <c r="B53" s="3"/>
      <c r="C53" s="3"/>
      <c r="D53" s="3"/>
      <c r="E53" s="21"/>
      <c r="F53" s="21"/>
      <c r="G53" s="21"/>
      <c r="H53" s="20"/>
      <c r="I53" s="15"/>
    </row>
    <row r="54" spans="1:9" ht="15" customHeight="1" hidden="1">
      <c r="A54" s="3"/>
      <c r="B54" s="3"/>
      <c r="C54" s="3"/>
      <c r="D54" s="3"/>
      <c r="E54" s="21" t="s">
        <v>4</v>
      </c>
      <c r="F54" s="21"/>
      <c r="G54" s="21" t="s">
        <v>4</v>
      </c>
      <c r="H54" s="20"/>
      <c r="I54" s="15"/>
    </row>
    <row r="55" spans="1:9" ht="15" customHeight="1" thickBot="1">
      <c r="A55" s="3"/>
      <c r="B55" s="3"/>
      <c r="C55" s="3"/>
      <c r="D55" s="3"/>
      <c r="E55" s="63"/>
      <c r="F55" s="21"/>
      <c r="G55" s="63"/>
      <c r="H55" s="20"/>
      <c r="I55" s="15"/>
    </row>
    <row r="56" spans="1:9" ht="15" customHeight="1" thickTop="1">
      <c r="A56" s="3"/>
      <c r="B56" s="3"/>
      <c r="C56" s="3"/>
      <c r="D56" s="3"/>
      <c r="E56" s="20"/>
      <c r="F56" s="21"/>
      <c r="G56" s="20"/>
      <c r="H56" s="20"/>
      <c r="I56" s="15"/>
    </row>
    <row r="57" spans="1:9" ht="15" customHeight="1">
      <c r="A57" s="3"/>
      <c r="B57" s="3"/>
      <c r="C57" s="3"/>
      <c r="D57" s="3"/>
      <c r="E57" s="20"/>
      <c r="F57" s="20"/>
      <c r="G57" s="20"/>
      <c r="H57" s="20"/>
      <c r="I57" s="15"/>
    </row>
    <row r="58" spans="1:11" ht="15" customHeight="1">
      <c r="A58" s="3"/>
      <c r="B58" s="3"/>
      <c r="C58" s="3"/>
      <c r="D58" s="3"/>
      <c r="E58" s="20"/>
      <c r="F58" s="20"/>
      <c r="G58" s="20"/>
      <c r="H58" s="20"/>
      <c r="I58" s="15"/>
      <c r="K58" t="s">
        <v>4</v>
      </c>
    </row>
    <row r="59" spans="1:9" ht="15" customHeight="1">
      <c r="A59" s="3"/>
      <c r="B59" s="45"/>
      <c r="C59" s="3"/>
      <c r="D59" s="3"/>
      <c r="E59" s="20"/>
      <c r="F59" s="20"/>
      <c r="G59" s="20"/>
      <c r="H59" s="20"/>
      <c r="I59" s="15"/>
    </row>
    <row r="60" spans="1:9" ht="15" customHeight="1">
      <c r="A60" s="3"/>
      <c r="B60" s="3"/>
      <c r="C60" s="3"/>
      <c r="D60" s="3"/>
      <c r="E60" s="20"/>
      <c r="F60" s="20"/>
      <c r="G60" s="20"/>
      <c r="H60" s="20"/>
      <c r="I60" s="15"/>
    </row>
    <row r="61" spans="1:9" ht="15" customHeight="1">
      <c r="A61" s="3"/>
      <c r="B61" s="3"/>
      <c r="C61" s="3"/>
      <c r="D61" s="3"/>
      <c r="E61" s="20"/>
      <c r="F61" s="20"/>
      <c r="G61" s="20"/>
      <c r="H61" s="20"/>
      <c r="I61" s="15"/>
    </row>
    <row r="62" spans="1:9" ht="15" customHeight="1">
      <c r="A62" s="3"/>
      <c r="B62" s="113" t="s">
        <v>28</v>
      </c>
      <c r="C62" s="81"/>
      <c r="D62" s="81"/>
      <c r="E62" s="81"/>
      <c r="F62" s="81"/>
      <c r="G62" s="81"/>
      <c r="H62" s="20"/>
      <c r="I62" s="15"/>
    </row>
    <row r="63" spans="1:9" ht="15" customHeight="1">
      <c r="A63" s="3"/>
      <c r="B63" s="116" t="s">
        <v>88</v>
      </c>
      <c r="C63" s="116"/>
      <c r="D63" s="116"/>
      <c r="E63" s="116"/>
      <c r="F63" s="116"/>
      <c r="G63" s="116"/>
      <c r="H63" s="20"/>
      <c r="I63" s="15"/>
    </row>
    <row r="64" spans="1:9" ht="15" customHeight="1">
      <c r="A64" s="3"/>
      <c r="B64" s="3"/>
      <c r="C64" s="3"/>
      <c r="D64" s="3"/>
      <c r="E64" s="20"/>
      <c r="F64" s="20"/>
      <c r="G64" s="20"/>
      <c r="H64" s="20"/>
      <c r="I64" s="15"/>
    </row>
    <row r="65" spans="1:9" ht="15" customHeight="1">
      <c r="A65" s="3"/>
      <c r="B65" s="3"/>
      <c r="C65" s="3"/>
      <c r="D65" s="3"/>
      <c r="E65" s="20"/>
      <c r="F65" s="20"/>
      <c r="G65" s="20"/>
      <c r="H65" s="20"/>
      <c r="I65" s="15"/>
    </row>
  </sheetData>
  <mergeCells count="1">
    <mergeCell ref="B63:G63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88" r:id="rId1"/>
  <headerFooter alignWithMargins="0">
    <oddHeader xml:space="preserve">&amp;R
&amp;8 </oddHeader>
    <oddFooter xml:space="preserve">&amp;CPage 1&amp;R&amp;8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workbookViewId="0" topLeftCell="A1">
      <selection activeCell="B1" sqref="B1:B16384"/>
    </sheetView>
  </sheetViews>
  <sheetFormatPr defaultColWidth="9.140625" defaultRowHeight="12.75"/>
  <cols>
    <col min="1" max="1" width="33.421875" style="0" customWidth="1"/>
    <col min="2" max="3" width="18.28125" style="0" bestFit="1" customWidth="1"/>
    <col min="4" max="4" width="0.42578125" style="0" customWidth="1"/>
    <col min="5" max="5" width="16.140625" style="0" customWidth="1"/>
    <col min="6" max="6" width="16.421875" style="0" customWidth="1"/>
    <col min="7" max="7" width="2.28125" style="0" customWidth="1"/>
    <col min="8" max="8" width="15.7109375" style="61" customWidth="1"/>
    <col min="9" max="9" width="14.421875" style="61" customWidth="1"/>
    <col min="10" max="10" width="13.421875" style="61" customWidth="1"/>
    <col min="11" max="16" width="9.140625" style="61" customWidth="1"/>
  </cols>
  <sheetData>
    <row r="1" spans="1:4" ht="18">
      <c r="A1" s="23" t="s">
        <v>40</v>
      </c>
      <c r="B1" s="3"/>
      <c r="C1" s="3"/>
      <c r="D1" s="3"/>
    </row>
    <row r="2" spans="1:6" ht="13.5" customHeight="1">
      <c r="A2" s="1" t="s">
        <v>41</v>
      </c>
      <c r="B2" s="80"/>
      <c r="C2" s="80"/>
      <c r="D2" s="80"/>
      <c r="E2" s="80"/>
      <c r="F2" s="80"/>
    </row>
    <row r="3" spans="1:4" ht="15">
      <c r="A3" s="3"/>
      <c r="B3" s="3"/>
      <c r="C3" s="3"/>
      <c r="D3" s="3"/>
    </row>
    <row r="4" spans="1:6" ht="18">
      <c r="A4" s="87" t="s">
        <v>27</v>
      </c>
      <c r="B4" s="81"/>
      <c r="C4" s="81"/>
      <c r="D4" s="81"/>
      <c r="E4" s="81"/>
      <c r="F4" s="81"/>
    </row>
    <row r="5" spans="1:6" ht="15.75">
      <c r="A5" s="16" t="s">
        <v>89</v>
      </c>
      <c r="B5" s="81"/>
      <c r="C5" s="81"/>
      <c r="D5" s="81"/>
      <c r="E5" s="81"/>
      <c r="F5" s="81"/>
    </row>
    <row r="6" spans="1:4" ht="15">
      <c r="A6" s="3" t="s">
        <v>4</v>
      </c>
      <c r="B6" s="3"/>
      <c r="C6" s="3"/>
      <c r="D6" s="3"/>
    </row>
    <row r="7" spans="1:8" ht="15">
      <c r="A7" s="3"/>
      <c r="B7" s="86"/>
      <c r="C7" s="86"/>
      <c r="D7" s="86"/>
      <c r="E7" s="69"/>
      <c r="F7" s="69"/>
      <c r="H7" s="61" t="s">
        <v>4</v>
      </c>
    </row>
    <row r="8" spans="1:10" ht="15.75">
      <c r="A8" s="3"/>
      <c r="B8" s="38"/>
      <c r="C8" s="38"/>
      <c r="D8" s="39"/>
      <c r="E8" s="37"/>
      <c r="F8" s="37"/>
      <c r="H8" s="57"/>
      <c r="I8" s="57"/>
      <c r="J8" s="58"/>
    </row>
    <row r="9" spans="1:10" ht="15.75">
      <c r="A9" s="3" t="s">
        <v>4</v>
      </c>
      <c r="B9" s="38" t="s">
        <v>15</v>
      </c>
      <c r="C9" s="38" t="s">
        <v>15</v>
      </c>
      <c r="D9" s="39"/>
      <c r="E9" s="37" t="s">
        <v>65</v>
      </c>
      <c r="F9" s="37" t="s">
        <v>65</v>
      </c>
      <c r="H9" s="70"/>
      <c r="I9" s="70"/>
      <c r="J9" s="58"/>
    </row>
    <row r="10" spans="1:10" ht="15.75">
      <c r="A10" s="3"/>
      <c r="B10" s="88" t="s">
        <v>90</v>
      </c>
      <c r="C10" s="88" t="s">
        <v>90</v>
      </c>
      <c r="D10" s="39"/>
      <c r="E10" s="88" t="s">
        <v>90</v>
      </c>
      <c r="F10" s="88" t="s">
        <v>90</v>
      </c>
      <c r="H10" s="59"/>
      <c r="I10" s="59"/>
      <c r="J10" s="57"/>
    </row>
    <row r="11" spans="1:10" ht="15.75">
      <c r="A11" s="3"/>
      <c r="B11" s="88" t="s">
        <v>77</v>
      </c>
      <c r="C11" s="88" t="s">
        <v>51</v>
      </c>
      <c r="D11" s="39"/>
      <c r="E11" s="88" t="s">
        <v>77</v>
      </c>
      <c r="F11" s="88" t="s">
        <v>51</v>
      </c>
      <c r="H11" s="59"/>
      <c r="I11" s="59"/>
      <c r="J11" s="57"/>
    </row>
    <row r="12" spans="1:9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57"/>
      <c r="I12" s="57"/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44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17</v>
      </c>
      <c r="B16" s="46">
        <v>7209</v>
      </c>
      <c r="C16" s="46">
        <v>6322</v>
      </c>
      <c r="D16" s="46"/>
      <c r="E16" s="46">
        <v>7209</v>
      </c>
      <c r="F16" s="46">
        <v>6322</v>
      </c>
      <c r="H16" s="21"/>
      <c r="I16" s="21"/>
      <c r="J16" s="21"/>
    </row>
    <row r="17" spans="1:10" ht="15.75">
      <c r="A17" s="45" t="s">
        <v>66</v>
      </c>
      <c r="B17" s="55">
        <v>-5442</v>
      </c>
      <c r="C17" s="55">
        <v>-4632</v>
      </c>
      <c r="D17" s="55"/>
      <c r="E17" s="55">
        <v>-5442</v>
      </c>
      <c r="F17" s="55">
        <v>-4632</v>
      </c>
      <c r="H17" s="21"/>
      <c r="I17" s="21"/>
      <c r="J17" s="21"/>
    </row>
    <row r="18" spans="1:10" ht="15">
      <c r="A18" s="3"/>
      <c r="B18" s="46">
        <f>SUM(B16:B17)</f>
        <v>1767</v>
      </c>
      <c r="C18" s="46">
        <f>SUM(C16:C17)</f>
        <v>1690</v>
      </c>
      <c r="D18" s="46"/>
      <c r="E18" s="46">
        <f>SUM(E16:E17)</f>
        <v>1767</v>
      </c>
      <c r="F18" s="46">
        <f>SUM(F16:F17)</f>
        <v>1690</v>
      </c>
      <c r="H18" s="21"/>
      <c r="I18" s="21"/>
      <c r="J18" s="21"/>
    </row>
    <row r="19" spans="1:10" ht="15">
      <c r="A19" s="3"/>
      <c r="B19" s="46"/>
      <c r="C19" s="46"/>
      <c r="D19" s="46"/>
      <c r="E19" s="46"/>
      <c r="F19" s="46"/>
      <c r="H19" s="21"/>
      <c r="I19" s="21"/>
      <c r="J19" s="21"/>
    </row>
    <row r="20" spans="1:10" ht="15.75">
      <c r="A20" s="45" t="s">
        <v>67</v>
      </c>
      <c r="B20" s="46">
        <v>-695</v>
      </c>
      <c r="C20" s="46">
        <v>-639</v>
      </c>
      <c r="D20" s="46"/>
      <c r="E20" s="46">
        <v>-695</v>
      </c>
      <c r="F20" s="46">
        <v>-639</v>
      </c>
      <c r="H20" s="21"/>
      <c r="I20" s="21"/>
      <c r="J20" s="21"/>
    </row>
    <row r="21" spans="2:10" ht="15">
      <c r="B21" s="48"/>
      <c r="C21" s="48"/>
      <c r="D21" s="46"/>
      <c r="E21" s="48"/>
      <c r="F21" s="48"/>
      <c r="H21" s="21"/>
      <c r="I21" s="21"/>
      <c r="J21" s="21"/>
    </row>
    <row r="22" spans="1:10" ht="15.75">
      <c r="A22" s="49" t="s">
        <v>19</v>
      </c>
      <c r="B22" s="46">
        <f>SUM(B18:B20)</f>
        <v>1072</v>
      </c>
      <c r="C22" s="46">
        <f>SUM(C18:C20)</f>
        <v>1051</v>
      </c>
      <c r="D22" s="46"/>
      <c r="E22" s="46">
        <f>SUM(E18:E20)</f>
        <v>1072</v>
      </c>
      <c r="F22" s="46">
        <f>SUM(F18:F20)</f>
        <v>1051</v>
      </c>
      <c r="H22" s="21"/>
      <c r="I22" s="21"/>
      <c r="J22" s="21"/>
    </row>
    <row r="23" spans="1:10" ht="15.75">
      <c r="A23" s="45"/>
      <c r="B23" s="46"/>
      <c r="C23" s="46"/>
      <c r="D23" s="46"/>
      <c r="E23" s="46"/>
      <c r="F23" s="46"/>
      <c r="H23" s="21"/>
      <c r="I23" s="21"/>
      <c r="J23" s="21"/>
    </row>
    <row r="24" spans="1:10" ht="15.75">
      <c r="A24" s="45" t="s">
        <v>20</v>
      </c>
      <c r="B24" s="46">
        <v>-19</v>
      </c>
      <c r="C24" s="46">
        <v>-25</v>
      </c>
      <c r="D24" s="46"/>
      <c r="E24" s="46">
        <v>-19</v>
      </c>
      <c r="F24" s="46">
        <v>-25</v>
      </c>
      <c r="H24" s="21"/>
      <c r="I24" s="21"/>
      <c r="J24" s="21"/>
    </row>
    <row r="25" spans="1:10" ht="15.75">
      <c r="A25" s="49" t="s">
        <v>4</v>
      </c>
      <c r="B25" s="46"/>
      <c r="C25" s="46"/>
      <c r="D25" s="46"/>
      <c r="E25" s="46"/>
      <c r="F25" s="46"/>
      <c r="H25" s="21"/>
      <c r="I25" s="21"/>
      <c r="J25" s="21"/>
    </row>
    <row r="26" spans="1:10" ht="15.75">
      <c r="A26" s="45" t="s">
        <v>18</v>
      </c>
      <c r="B26" s="55">
        <v>37</v>
      </c>
      <c r="C26" s="55">
        <v>4</v>
      </c>
      <c r="D26" s="55"/>
      <c r="E26" s="55">
        <v>37</v>
      </c>
      <c r="F26" s="55">
        <v>4</v>
      </c>
      <c r="H26" s="21"/>
      <c r="I26" s="21"/>
      <c r="J26" s="21"/>
    </row>
    <row r="27" spans="1:10" ht="15.75">
      <c r="A27" s="45"/>
      <c r="B27" s="46"/>
      <c r="C27" s="46"/>
      <c r="D27" s="21"/>
      <c r="E27" s="46"/>
      <c r="F27" s="46"/>
      <c r="H27" s="21"/>
      <c r="I27" s="21"/>
      <c r="J27" s="21"/>
    </row>
    <row r="28" spans="1:10" ht="15.75">
      <c r="A28" s="45" t="s">
        <v>21</v>
      </c>
      <c r="B28" s="46">
        <f>SUM(B22:B26)</f>
        <v>1090</v>
      </c>
      <c r="C28" s="46">
        <f>SUM(C22:C26)</f>
        <v>1030</v>
      </c>
      <c r="D28" s="46"/>
      <c r="E28" s="46">
        <f>SUM(E22:E26)</f>
        <v>1090</v>
      </c>
      <c r="F28" s="46">
        <f>SUM(F22:F26)</f>
        <v>1030</v>
      </c>
      <c r="H28" s="21" t="s">
        <v>4</v>
      </c>
      <c r="I28" s="21"/>
      <c r="J28" s="21"/>
    </row>
    <row r="29" spans="1:10" ht="15.75">
      <c r="A29" s="45"/>
      <c r="B29" s="46"/>
      <c r="C29" s="46"/>
      <c r="D29" s="46"/>
      <c r="E29" s="46"/>
      <c r="F29" s="46"/>
      <c r="H29" s="21"/>
      <c r="I29" s="21"/>
      <c r="J29" s="21"/>
    </row>
    <row r="30" spans="1:10" ht="15.75">
      <c r="A30" s="45" t="s">
        <v>22</v>
      </c>
      <c r="B30" s="55">
        <v>-154</v>
      </c>
      <c r="C30" s="55">
        <v>-175</v>
      </c>
      <c r="D30" s="55"/>
      <c r="E30" s="55">
        <v>-154</v>
      </c>
      <c r="F30" s="55">
        <v>-175</v>
      </c>
      <c r="H30" s="21"/>
      <c r="I30" s="21"/>
      <c r="J30" s="21"/>
    </row>
    <row r="31" spans="1:10" ht="15.75">
      <c r="A31" s="45"/>
      <c r="B31" s="46"/>
      <c r="C31" s="46"/>
      <c r="D31" s="46"/>
      <c r="E31" s="46"/>
      <c r="F31" s="46"/>
      <c r="H31" s="21" t="s">
        <v>4</v>
      </c>
      <c r="I31" s="21"/>
      <c r="J31" s="21"/>
    </row>
    <row r="32" spans="1:10" ht="16.5" thickBot="1">
      <c r="A32" s="49" t="s">
        <v>80</v>
      </c>
      <c r="B32" s="50">
        <f>SUM(B28:B30)</f>
        <v>936</v>
      </c>
      <c r="C32" s="50">
        <f>SUM(C28:C30)</f>
        <v>855</v>
      </c>
      <c r="D32" s="50">
        <f>SUM(D28:D30)</f>
        <v>0</v>
      </c>
      <c r="E32" s="50">
        <f>SUM(E28:E30)</f>
        <v>936</v>
      </c>
      <c r="F32" s="50">
        <f>SUM(F28:F30)</f>
        <v>855</v>
      </c>
      <c r="H32" s="21"/>
      <c r="I32" s="21"/>
      <c r="J32" s="21"/>
    </row>
    <row r="33" spans="1:10" ht="15.75">
      <c r="A33" s="45"/>
      <c r="B33" s="46"/>
      <c r="C33" s="46"/>
      <c r="D33" s="46"/>
      <c r="E33" s="46"/>
      <c r="F33" s="46"/>
      <c r="H33" s="21"/>
      <c r="I33" s="21"/>
      <c r="J33" s="21"/>
    </row>
    <row r="34" spans="1:10" ht="15.75">
      <c r="A34" s="45"/>
      <c r="B34" s="46"/>
      <c r="C34" s="46"/>
      <c r="D34" s="46"/>
      <c r="E34" s="114"/>
      <c r="F34" s="46"/>
      <c r="H34" s="21"/>
      <c r="I34" s="21"/>
      <c r="J34" s="21"/>
    </row>
    <row r="35" spans="1:10" ht="16.5" thickBot="1">
      <c r="A35" s="47" t="s">
        <v>23</v>
      </c>
      <c r="B35" s="51">
        <f>B32/250000*100</f>
        <v>0.3744</v>
      </c>
      <c r="C35" s="51">
        <f>C32/18580*100</f>
        <v>4.601722282023681</v>
      </c>
      <c r="D35" s="46"/>
      <c r="E35" s="51">
        <f>E32/250000*100</f>
        <v>0.3744</v>
      </c>
      <c r="F35" s="51">
        <f>F32/18580*100</f>
        <v>4.601722282023681</v>
      </c>
      <c r="H35" s="60"/>
      <c r="I35" s="60"/>
      <c r="J35" s="21"/>
    </row>
    <row r="36" spans="1:10" ht="15.75">
      <c r="A36" s="45"/>
      <c r="B36" s="46" t="s">
        <v>4</v>
      </c>
      <c r="C36" s="46" t="s">
        <v>4</v>
      </c>
      <c r="D36" s="46"/>
      <c r="E36" s="46" t="s">
        <v>4</v>
      </c>
      <c r="F36" s="46" t="s">
        <v>4</v>
      </c>
      <c r="H36" s="21"/>
      <c r="I36" s="21"/>
      <c r="J36" s="21"/>
    </row>
    <row r="37" spans="2:6" ht="12.75">
      <c r="B37" s="52"/>
      <c r="C37" s="52"/>
      <c r="D37" s="53"/>
      <c r="E37" s="52"/>
      <c r="F37" s="52"/>
    </row>
    <row r="38" spans="2:6" ht="12.75">
      <c r="B38" s="54"/>
      <c r="C38" s="54"/>
      <c r="D38" s="54"/>
      <c r="E38" s="54"/>
      <c r="F38" s="54"/>
    </row>
    <row r="39" spans="2:6" ht="12.75">
      <c r="B39" s="54"/>
      <c r="C39" s="54"/>
      <c r="D39" s="54"/>
      <c r="E39" s="54"/>
      <c r="F39" s="54"/>
    </row>
    <row r="40" spans="1:6" ht="15.75">
      <c r="A40" s="65"/>
      <c r="B40" s="54"/>
      <c r="C40" s="54"/>
      <c r="D40" s="54"/>
      <c r="E40" s="54"/>
      <c r="F40" s="54"/>
    </row>
    <row r="41" spans="1:6" ht="15.75">
      <c r="A41" s="65"/>
      <c r="B41" s="54"/>
      <c r="C41" s="54"/>
      <c r="D41" s="54"/>
      <c r="E41" s="54"/>
      <c r="F41" s="54"/>
    </row>
    <row r="42" spans="2:6" ht="12.75">
      <c r="B42" s="54"/>
      <c r="C42" s="54"/>
      <c r="D42" s="54"/>
      <c r="E42" s="54"/>
      <c r="F42" s="54"/>
    </row>
    <row r="43" spans="1:6" ht="15.75">
      <c r="A43" s="113" t="s">
        <v>68</v>
      </c>
      <c r="B43" s="81"/>
      <c r="C43" s="81"/>
      <c r="D43" s="81"/>
      <c r="E43" s="81"/>
      <c r="F43" s="81"/>
    </row>
    <row r="44" spans="1:6" ht="15.75">
      <c r="A44" s="116" t="s">
        <v>91</v>
      </c>
      <c r="B44" s="116"/>
      <c r="C44" s="116"/>
      <c r="D44" s="116"/>
      <c r="E44" s="116"/>
      <c r="F44" s="116"/>
    </row>
    <row r="45" ht="12.75">
      <c r="C45" t="s">
        <v>4</v>
      </c>
    </row>
  </sheetData>
  <mergeCells count="1">
    <mergeCell ref="A44:F44"/>
  </mergeCells>
  <printOptions/>
  <pageMargins left="0.98" right="0.2" top="1" bottom="1" header="0.5" footer="0.5"/>
  <pageSetup fitToHeight="1" fitToWidth="1" horizontalDpi="600" verticalDpi="600" orientation="portrait" paperSize="9" scale="87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9"/>
  <sheetViews>
    <sheetView zoomScale="90" zoomScaleNormal="90" workbookViewId="0" topLeftCell="A1">
      <selection activeCell="A50" sqref="A50"/>
    </sheetView>
  </sheetViews>
  <sheetFormatPr defaultColWidth="9.140625" defaultRowHeight="12.75"/>
  <cols>
    <col min="1" max="1" width="42.00390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1" customWidth="1"/>
    <col min="10" max="10" width="2.28125" style="61" customWidth="1"/>
    <col min="11" max="11" width="17.421875" style="61" customWidth="1"/>
    <col min="12" max="12" width="16.28125" style="61" customWidth="1"/>
    <col min="13" max="13" width="0.42578125" style="61" customWidth="1"/>
    <col min="14" max="14" width="18.00390625" style="61" customWidth="1"/>
    <col min="15" max="15" width="17.28125" style="61" customWidth="1"/>
    <col min="16" max="16" width="16.00390625" style="61" customWidth="1"/>
    <col min="17" max="17" width="46.57421875" style="61" customWidth="1"/>
    <col min="18" max="19" width="17.421875" style="61" customWidth="1"/>
    <col min="20" max="20" width="16.28125" style="61" customWidth="1"/>
    <col min="21" max="21" width="0.42578125" style="61" customWidth="1"/>
    <col min="22" max="22" width="18.00390625" style="61" customWidth="1"/>
    <col min="23" max="23" width="17.28125" style="61" customWidth="1"/>
    <col min="24" max="160" width="16.00390625" style="61" customWidth="1"/>
    <col min="161" max="16384" width="16.00390625" style="0" customWidth="1"/>
  </cols>
  <sheetData>
    <row r="2" spans="1:2" ht="18">
      <c r="A2" s="23" t="s">
        <v>40</v>
      </c>
      <c r="B2" s="23"/>
    </row>
    <row r="3" spans="1:21" ht="20.25" customHeight="1">
      <c r="A3" s="1" t="s">
        <v>41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23"/>
      <c r="B4" s="123"/>
      <c r="C4" s="123"/>
      <c r="D4" s="123"/>
      <c r="E4" s="123"/>
      <c r="F4" s="123"/>
      <c r="G4" s="123"/>
      <c r="H4" s="123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25" t="s">
        <v>33</v>
      </c>
      <c r="B6" s="125"/>
      <c r="C6" s="125"/>
      <c r="D6" s="125"/>
      <c r="E6" s="125"/>
      <c r="F6" s="125"/>
      <c r="G6" s="125"/>
      <c r="H6" s="125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 ht="15.75">
      <c r="A7" s="124" t="s">
        <v>89</v>
      </c>
      <c r="B7" s="124"/>
      <c r="C7" s="124"/>
      <c r="D7" s="124"/>
      <c r="E7" s="124"/>
      <c r="F7" s="124"/>
      <c r="G7" s="124"/>
      <c r="H7" s="124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5.75">
      <c r="A8" s="47"/>
      <c r="B8" s="47"/>
      <c r="C8" s="47"/>
      <c r="D8" s="47"/>
      <c r="E8" s="47"/>
      <c r="F8" s="47"/>
      <c r="G8" s="47"/>
      <c r="H8" s="47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 spans="1:21" ht="15.75">
      <c r="A9" s="3"/>
      <c r="B9" s="86"/>
      <c r="C9" s="121" t="s">
        <v>63</v>
      </c>
      <c r="D9" s="122"/>
      <c r="E9" s="86"/>
      <c r="F9" s="108" t="s">
        <v>64</v>
      </c>
      <c r="G9" s="69"/>
      <c r="I9" s="2"/>
      <c r="J9" s="2"/>
      <c r="K9" s="2"/>
      <c r="L9" s="2"/>
      <c r="M9" s="2"/>
      <c r="Q9" s="2"/>
      <c r="R9" s="2"/>
      <c r="S9" s="2"/>
      <c r="T9" s="2"/>
      <c r="U9" s="2"/>
    </row>
    <row r="10" spans="1:24" ht="15.75">
      <c r="A10" s="96"/>
      <c r="B10" s="37"/>
      <c r="C10" s="37"/>
      <c r="D10" s="39"/>
      <c r="E10" s="56"/>
      <c r="F10" s="37"/>
      <c r="G10" s="37"/>
      <c r="H10" s="76" t="s">
        <v>16</v>
      </c>
      <c r="I10" s="82"/>
      <c r="J10" s="57"/>
      <c r="K10" s="57"/>
      <c r="L10" s="58"/>
      <c r="M10" s="58"/>
      <c r="N10" s="70"/>
      <c r="O10" s="70"/>
      <c r="P10" s="58"/>
      <c r="Q10" s="2"/>
      <c r="R10" s="57"/>
      <c r="S10" s="57"/>
      <c r="T10" s="58"/>
      <c r="U10" s="58"/>
      <c r="V10" s="70"/>
      <c r="W10" s="70"/>
      <c r="X10" s="58"/>
    </row>
    <row r="11" spans="1:24" ht="15.75">
      <c r="A11" s="39"/>
      <c r="B11" s="40" t="s">
        <v>24</v>
      </c>
      <c r="C11" s="40" t="s">
        <v>60</v>
      </c>
      <c r="D11" s="40" t="s">
        <v>61</v>
      </c>
      <c r="E11" s="56"/>
      <c r="F11" s="40" t="s">
        <v>11</v>
      </c>
      <c r="G11" s="40" t="s">
        <v>25</v>
      </c>
      <c r="H11" s="76"/>
      <c r="I11" s="2"/>
      <c r="J11" s="59"/>
      <c r="K11" s="59"/>
      <c r="L11" s="58"/>
      <c r="M11" s="58"/>
      <c r="N11" s="59"/>
      <c r="O11" s="59"/>
      <c r="P11" s="58"/>
      <c r="Q11" s="2"/>
      <c r="R11" s="59"/>
      <c r="S11" s="59"/>
      <c r="T11" s="58"/>
      <c r="U11" s="58"/>
      <c r="V11" s="59"/>
      <c r="W11" s="59"/>
      <c r="X11" s="58"/>
    </row>
    <row r="12" spans="1:24" ht="15.75">
      <c r="A12" s="39"/>
      <c r="B12" s="38"/>
      <c r="C12" s="38"/>
      <c r="D12" s="38" t="s">
        <v>62</v>
      </c>
      <c r="E12" s="56"/>
      <c r="F12" s="37"/>
      <c r="G12" s="38"/>
      <c r="H12" s="77" t="s">
        <v>0</v>
      </c>
      <c r="I12" s="2"/>
      <c r="J12" s="57"/>
      <c r="K12" s="57"/>
      <c r="L12" s="57"/>
      <c r="M12" s="58"/>
      <c r="N12" s="57"/>
      <c r="O12" s="57"/>
      <c r="P12" s="57"/>
      <c r="Q12" s="2"/>
      <c r="R12" s="57"/>
      <c r="S12" s="57"/>
      <c r="T12" s="57"/>
      <c r="U12" s="58"/>
      <c r="V12" s="57"/>
      <c r="W12" s="57"/>
      <c r="X12" s="57"/>
    </row>
    <row r="13" spans="1:21" ht="15.75">
      <c r="A13" s="97"/>
      <c r="B13" s="64" t="s">
        <v>0</v>
      </c>
      <c r="C13" s="64" t="s">
        <v>0</v>
      </c>
      <c r="D13" s="64" t="s">
        <v>0</v>
      </c>
      <c r="E13" s="64"/>
      <c r="F13" s="64" t="s">
        <v>0</v>
      </c>
      <c r="G13" s="64" t="s">
        <v>0</v>
      </c>
      <c r="H13" s="68"/>
      <c r="I13" s="2"/>
      <c r="J13" s="60"/>
      <c r="K13" s="60"/>
      <c r="L13" s="60"/>
      <c r="M13" s="60"/>
      <c r="Q13" s="2"/>
      <c r="R13" s="60"/>
      <c r="S13" s="60"/>
      <c r="T13" s="60"/>
      <c r="U13" s="60"/>
    </row>
    <row r="14" spans="1:21" ht="15">
      <c r="A14" s="3"/>
      <c r="B14" s="61"/>
      <c r="C14" s="61"/>
      <c r="D14" s="61"/>
      <c r="E14" s="60"/>
      <c r="F14" s="61"/>
      <c r="G14" s="61"/>
      <c r="H14" s="61"/>
      <c r="I14" s="2"/>
      <c r="J14" s="60"/>
      <c r="K14" s="60"/>
      <c r="L14" s="60"/>
      <c r="M14" s="60"/>
      <c r="Q14" s="2"/>
      <c r="R14" s="60"/>
      <c r="S14" s="60"/>
      <c r="T14" s="60"/>
      <c r="U14" s="60"/>
    </row>
    <row r="15" spans="1:21" ht="15.75">
      <c r="A15" s="45" t="s">
        <v>98</v>
      </c>
      <c r="B15" s="109" t="s">
        <v>97</v>
      </c>
      <c r="C15" s="21">
        <v>0</v>
      </c>
      <c r="D15" s="21">
        <v>0</v>
      </c>
      <c r="E15" s="21"/>
      <c r="F15" s="21">
        <v>-10</v>
      </c>
      <c r="G15" s="21">
        <f>SUM(B15:F15)</f>
        <v>-10</v>
      </c>
      <c r="H15" s="61"/>
      <c r="I15" s="2"/>
      <c r="J15" s="60"/>
      <c r="K15" s="60"/>
      <c r="L15" s="60"/>
      <c r="M15" s="60"/>
      <c r="Q15" s="2"/>
      <c r="R15" s="60"/>
      <c r="S15" s="60"/>
      <c r="T15" s="60"/>
      <c r="U15" s="60"/>
    </row>
    <row r="16" spans="1:24" ht="15.75">
      <c r="A16" s="45"/>
      <c r="B16" s="21"/>
      <c r="C16" s="21"/>
      <c r="D16" s="21"/>
      <c r="E16" s="21"/>
      <c r="F16" s="21"/>
      <c r="G16" s="21"/>
      <c r="H16" s="21">
        <f>+F16-G16</f>
        <v>0</v>
      </c>
      <c r="I16" s="79"/>
      <c r="J16" s="21"/>
      <c r="K16" s="21"/>
      <c r="L16" s="21"/>
      <c r="M16" s="21"/>
      <c r="N16" s="21"/>
      <c r="O16" s="21"/>
      <c r="P16" s="21"/>
      <c r="Q16" s="79"/>
      <c r="R16" s="21"/>
      <c r="S16" s="21"/>
      <c r="T16" s="21"/>
      <c r="U16" s="21"/>
      <c r="V16" s="21"/>
      <c r="W16" s="21"/>
      <c r="X16" s="21"/>
    </row>
    <row r="17" spans="1:24" ht="15.75">
      <c r="A17" s="45" t="s">
        <v>53</v>
      </c>
      <c r="B17" s="21">
        <v>18580</v>
      </c>
      <c r="C17" s="21">
        <v>8</v>
      </c>
      <c r="D17" s="21">
        <v>3466</v>
      </c>
      <c r="E17" s="21"/>
      <c r="F17" s="21">
        <v>0</v>
      </c>
      <c r="G17" s="21">
        <f>SUM(B17:F17)</f>
        <v>22054</v>
      </c>
      <c r="H17" s="21"/>
      <c r="I17" s="79"/>
      <c r="J17" s="21"/>
      <c r="K17" s="21"/>
      <c r="L17" s="21"/>
      <c r="M17" s="21"/>
      <c r="N17" s="21"/>
      <c r="O17" s="21"/>
      <c r="P17" s="21"/>
      <c r="Q17" s="79"/>
      <c r="R17" s="21"/>
      <c r="S17" s="21"/>
      <c r="T17" s="21"/>
      <c r="U17" s="21"/>
      <c r="V17" s="21"/>
      <c r="W17" s="21"/>
      <c r="X17" s="21"/>
    </row>
    <row r="18" spans="1:24" ht="15.75">
      <c r="A18" s="45"/>
      <c r="B18" s="21"/>
      <c r="C18" s="21"/>
      <c r="D18" s="21"/>
      <c r="E18" s="21"/>
      <c r="F18" s="21"/>
      <c r="G18" s="21"/>
      <c r="H18" s="21"/>
      <c r="I18" s="79"/>
      <c r="J18" s="21"/>
      <c r="K18" s="21"/>
      <c r="L18" s="21"/>
      <c r="M18" s="21"/>
      <c r="N18" s="21"/>
      <c r="O18" s="21"/>
      <c r="P18" s="21"/>
      <c r="Q18" s="79"/>
      <c r="R18" s="21"/>
      <c r="S18" s="21"/>
      <c r="T18" s="21"/>
      <c r="U18" s="21"/>
      <c r="V18" s="21"/>
      <c r="W18" s="21"/>
      <c r="X18" s="21"/>
    </row>
    <row r="19" spans="1:24" ht="15.75">
      <c r="A19" s="45" t="s">
        <v>95</v>
      </c>
      <c r="B19" s="21">
        <v>0</v>
      </c>
      <c r="C19" s="21">
        <v>0</v>
      </c>
      <c r="D19" s="21">
        <v>0</v>
      </c>
      <c r="E19" s="21"/>
      <c r="F19" s="21">
        <v>855</v>
      </c>
      <c r="G19" s="21">
        <f>SUM(B19:F19)</f>
        <v>855</v>
      </c>
      <c r="H19" s="78">
        <f>+F19-G19</f>
        <v>0</v>
      </c>
      <c r="I19" s="79"/>
      <c r="J19" s="21"/>
      <c r="K19" s="21"/>
      <c r="L19" s="21"/>
      <c r="M19" s="21"/>
      <c r="N19" s="21"/>
      <c r="O19" s="21"/>
      <c r="P19" s="21"/>
      <c r="Q19" s="79"/>
      <c r="R19" s="21"/>
      <c r="S19" s="21"/>
      <c r="T19" s="21"/>
      <c r="U19" s="21"/>
      <c r="V19" s="21"/>
      <c r="W19" s="21"/>
      <c r="X19" s="21"/>
    </row>
    <row r="20" spans="1:24" ht="15">
      <c r="A20" s="3"/>
      <c r="B20" s="21"/>
      <c r="C20" s="21"/>
      <c r="D20" s="21"/>
      <c r="E20" s="21"/>
      <c r="F20" s="21"/>
      <c r="G20" s="21"/>
      <c r="H20" s="21">
        <f>SUM(H16:H19)</f>
        <v>0</v>
      </c>
      <c r="I20" s="2"/>
      <c r="J20" s="21"/>
      <c r="K20" s="21"/>
      <c r="L20" s="21"/>
      <c r="M20" s="21"/>
      <c r="N20" s="21"/>
      <c r="O20" s="21"/>
      <c r="P20" s="21"/>
      <c r="Q20" s="2"/>
      <c r="R20" s="21"/>
      <c r="S20" s="21"/>
      <c r="T20" s="21"/>
      <c r="U20" s="21"/>
      <c r="V20" s="21"/>
      <c r="W20" s="21"/>
      <c r="X20" s="21"/>
    </row>
    <row r="21" spans="1:24" ht="15">
      <c r="A21" s="3"/>
      <c r="B21" s="62"/>
      <c r="C21" s="62"/>
      <c r="D21" s="62"/>
      <c r="E21" s="62"/>
      <c r="F21" s="62"/>
      <c r="G21" s="62"/>
      <c r="H21" s="21"/>
      <c r="I21" s="2"/>
      <c r="J21" s="21"/>
      <c r="K21" s="21"/>
      <c r="L21" s="21"/>
      <c r="M21" s="21"/>
      <c r="N21" s="21"/>
      <c r="O21" s="21"/>
      <c r="P21" s="21"/>
      <c r="Q21" s="2"/>
      <c r="R21" s="21"/>
      <c r="S21" s="21"/>
      <c r="T21" s="21"/>
      <c r="U21" s="21"/>
      <c r="V21" s="21"/>
      <c r="W21" s="21"/>
      <c r="X21" s="21"/>
    </row>
    <row r="22" spans="1:24" ht="15.75">
      <c r="A22" s="45" t="s">
        <v>100</v>
      </c>
      <c r="B22" s="21">
        <f>SUM(B15:B19)</f>
        <v>18580</v>
      </c>
      <c r="C22" s="21">
        <f>SUM(C15:C19)</f>
        <v>8</v>
      </c>
      <c r="D22" s="21">
        <f>SUM(D15:D19)</f>
        <v>3466</v>
      </c>
      <c r="E22" s="21"/>
      <c r="F22" s="21">
        <f>SUM(F15:F19)</f>
        <v>845</v>
      </c>
      <c r="G22" s="21">
        <f>SUM(G15:G19)</f>
        <v>22899</v>
      </c>
      <c r="H22" s="21"/>
      <c r="I22" s="2"/>
      <c r="J22" s="21"/>
      <c r="K22" s="21"/>
      <c r="L22" s="21"/>
      <c r="M22" s="21"/>
      <c r="N22" s="21"/>
      <c r="O22" s="21"/>
      <c r="P22" s="21"/>
      <c r="Q22" s="2"/>
      <c r="R22" s="21"/>
      <c r="S22" s="21"/>
      <c r="T22" s="21"/>
      <c r="U22" s="21"/>
      <c r="V22" s="21"/>
      <c r="W22" s="21"/>
      <c r="X22" s="21"/>
    </row>
    <row r="23" spans="1:24" ht="16.5" thickBot="1">
      <c r="A23" s="45"/>
      <c r="B23" s="63"/>
      <c r="C23" s="63"/>
      <c r="D23" s="63"/>
      <c r="E23" s="63"/>
      <c r="F23" s="63"/>
      <c r="G23" s="63"/>
      <c r="H23" s="78">
        <f>+F23-G23</f>
        <v>0</v>
      </c>
      <c r="I23" s="79"/>
      <c r="J23" s="21"/>
      <c r="K23" s="21"/>
      <c r="L23" s="21"/>
      <c r="M23" s="21"/>
      <c r="N23" s="21"/>
      <c r="O23" s="21"/>
      <c r="P23" s="21"/>
      <c r="Q23" s="79"/>
      <c r="R23" s="21"/>
      <c r="S23" s="21"/>
      <c r="T23" s="21"/>
      <c r="U23" s="21"/>
      <c r="V23" s="21"/>
      <c r="W23" s="21"/>
      <c r="X23" s="21"/>
    </row>
    <row r="24" spans="1:24" ht="16.5" thickTop="1">
      <c r="A24" s="45"/>
      <c r="B24" s="21"/>
      <c r="C24" s="21"/>
      <c r="D24" s="21"/>
      <c r="E24" s="21"/>
      <c r="F24" s="21"/>
      <c r="G24" s="21"/>
      <c r="H24" s="21"/>
      <c r="I24" s="79"/>
      <c r="J24" s="21"/>
      <c r="K24" s="21"/>
      <c r="L24" s="21"/>
      <c r="M24" s="21"/>
      <c r="N24" s="21"/>
      <c r="O24" s="21"/>
      <c r="P24" s="21"/>
      <c r="Q24" s="79"/>
      <c r="R24" s="21"/>
      <c r="S24" s="21"/>
      <c r="T24" s="21"/>
      <c r="U24" s="21"/>
      <c r="V24" s="21"/>
      <c r="W24" s="21"/>
      <c r="X24" s="21"/>
    </row>
    <row r="25" spans="1:24" ht="15.75">
      <c r="A25" s="47"/>
      <c r="B25" s="47"/>
      <c r="C25" s="47"/>
      <c r="D25" s="47"/>
      <c r="E25" s="47"/>
      <c r="F25" s="47"/>
      <c r="G25" s="47"/>
      <c r="H25" s="47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ht="15.75">
      <c r="A26" s="45" t="s">
        <v>99</v>
      </c>
    </row>
    <row r="27" spans="1:24" ht="15.75">
      <c r="A27" s="47"/>
      <c r="B27" s="47"/>
      <c r="C27" s="47"/>
      <c r="D27" s="47"/>
      <c r="E27" s="47"/>
      <c r="F27" s="47"/>
      <c r="G27" s="47"/>
      <c r="H27" s="47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ht="15.75">
      <c r="A28" s="47"/>
      <c r="B28" s="47"/>
      <c r="C28" s="47"/>
      <c r="D28" s="47"/>
      <c r="E28" s="47"/>
      <c r="F28" s="47"/>
      <c r="G28" s="47"/>
      <c r="H28" s="47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ht="15.75">
      <c r="A29" s="47"/>
      <c r="B29" s="47"/>
      <c r="C29" s="47"/>
      <c r="D29" s="47"/>
      <c r="E29" s="47"/>
      <c r="F29" s="47"/>
      <c r="G29" s="47"/>
      <c r="H29" s="47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0" spans="1:21" ht="15">
      <c r="A30" s="3" t="s">
        <v>4</v>
      </c>
      <c r="B30" s="3"/>
      <c r="C30" s="3"/>
      <c r="D30" s="3"/>
      <c r="E30" s="3"/>
      <c r="I30" s="2"/>
      <c r="J30" s="2"/>
      <c r="K30" s="2"/>
      <c r="L30" s="2"/>
      <c r="M30" s="2"/>
      <c r="Q30" s="2"/>
      <c r="R30" s="2"/>
      <c r="S30" s="2"/>
      <c r="T30" s="2"/>
      <c r="U30" s="2"/>
    </row>
    <row r="31" spans="1:21" ht="15.75">
      <c r="A31" s="3"/>
      <c r="B31" s="86"/>
      <c r="C31" s="121" t="s">
        <v>63</v>
      </c>
      <c r="D31" s="122"/>
      <c r="E31" s="86"/>
      <c r="F31" s="108" t="s">
        <v>64</v>
      </c>
      <c r="G31" s="69"/>
      <c r="I31" s="2"/>
      <c r="J31" s="2"/>
      <c r="K31" s="2"/>
      <c r="L31" s="2"/>
      <c r="M31" s="2"/>
      <c r="Q31" s="2"/>
      <c r="R31" s="2"/>
      <c r="S31" s="2"/>
      <c r="T31" s="2"/>
      <c r="U31" s="2"/>
    </row>
    <row r="32" spans="1:24" ht="15.75">
      <c r="A32" s="96"/>
      <c r="B32" s="37"/>
      <c r="C32" s="37"/>
      <c r="D32" s="39"/>
      <c r="E32" s="56"/>
      <c r="F32" s="37"/>
      <c r="G32" s="37"/>
      <c r="H32" s="76" t="s">
        <v>16</v>
      </c>
      <c r="I32" s="82"/>
      <c r="J32" s="57"/>
      <c r="K32" s="57"/>
      <c r="L32" s="58"/>
      <c r="M32" s="58"/>
      <c r="N32" s="70"/>
      <c r="O32" s="70"/>
      <c r="P32" s="58"/>
      <c r="Q32" s="2"/>
      <c r="R32" s="57"/>
      <c r="S32" s="57"/>
      <c r="T32" s="58"/>
      <c r="U32" s="58"/>
      <c r="V32" s="70"/>
      <c r="W32" s="70"/>
      <c r="X32" s="58"/>
    </row>
    <row r="33" spans="1:24" ht="15.75">
      <c r="A33" s="39"/>
      <c r="B33" s="40" t="s">
        <v>24</v>
      </c>
      <c r="C33" s="40" t="s">
        <v>60</v>
      </c>
      <c r="D33" s="40" t="s">
        <v>61</v>
      </c>
      <c r="E33" s="56"/>
      <c r="F33" s="40" t="s">
        <v>11</v>
      </c>
      <c r="G33" s="40" t="s">
        <v>25</v>
      </c>
      <c r="H33" s="76"/>
      <c r="I33" s="2"/>
      <c r="J33" s="59"/>
      <c r="K33" s="59"/>
      <c r="L33" s="58"/>
      <c r="M33" s="58"/>
      <c r="N33" s="59"/>
      <c r="O33" s="59"/>
      <c r="P33" s="58"/>
      <c r="Q33" s="2"/>
      <c r="R33" s="59"/>
      <c r="S33" s="59"/>
      <c r="T33" s="58"/>
      <c r="U33" s="58"/>
      <c r="V33" s="59"/>
      <c r="W33" s="59"/>
      <c r="X33" s="58"/>
    </row>
    <row r="34" spans="1:24" ht="15.75">
      <c r="A34" s="39"/>
      <c r="B34" s="38"/>
      <c r="C34" s="38"/>
      <c r="D34" s="38" t="s">
        <v>62</v>
      </c>
      <c r="E34" s="56"/>
      <c r="F34" s="37"/>
      <c r="G34" s="38"/>
      <c r="H34" s="77" t="s">
        <v>0</v>
      </c>
      <c r="I34" s="2"/>
      <c r="J34" s="57"/>
      <c r="K34" s="57"/>
      <c r="L34" s="57"/>
      <c r="M34" s="58"/>
      <c r="N34" s="57"/>
      <c r="O34" s="57"/>
      <c r="P34" s="57"/>
      <c r="Q34" s="2"/>
      <c r="R34" s="57"/>
      <c r="S34" s="57"/>
      <c r="T34" s="57"/>
      <c r="U34" s="58"/>
      <c r="V34" s="57"/>
      <c r="W34" s="57"/>
      <c r="X34" s="57"/>
    </row>
    <row r="35" spans="1:21" ht="15.75">
      <c r="A35" s="97"/>
      <c r="B35" s="64" t="s">
        <v>0</v>
      </c>
      <c r="C35" s="64" t="s">
        <v>0</v>
      </c>
      <c r="D35" s="64" t="s">
        <v>0</v>
      </c>
      <c r="E35" s="64"/>
      <c r="F35" s="64" t="s">
        <v>0</v>
      </c>
      <c r="G35" s="64" t="s">
        <v>0</v>
      </c>
      <c r="H35" s="68"/>
      <c r="I35" s="2"/>
      <c r="J35" s="60"/>
      <c r="K35" s="60"/>
      <c r="L35" s="60"/>
      <c r="M35" s="60"/>
      <c r="Q35" s="2"/>
      <c r="R35" s="60"/>
      <c r="S35" s="60"/>
      <c r="T35" s="60"/>
      <c r="U35" s="60"/>
    </row>
    <row r="36" spans="1:21" ht="15">
      <c r="A36" s="3"/>
      <c r="B36" s="61"/>
      <c r="C36" s="61"/>
      <c r="D36" s="61"/>
      <c r="E36" s="60"/>
      <c r="F36" s="61"/>
      <c r="G36" s="61"/>
      <c r="H36" s="61"/>
      <c r="I36" s="2"/>
      <c r="J36" s="60"/>
      <c r="K36" s="60"/>
      <c r="L36" s="60"/>
      <c r="M36" s="60"/>
      <c r="Q36" s="2"/>
      <c r="R36" s="60"/>
      <c r="S36" s="60"/>
      <c r="T36" s="60"/>
      <c r="U36" s="60"/>
    </row>
    <row r="37" spans="1:21" ht="15.75">
      <c r="A37" s="45" t="s">
        <v>93</v>
      </c>
      <c r="B37" s="109">
        <v>25000</v>
      </c>
      <c r="C37" s="21">
        <v>5400</v>
      </c>
      <c r="D37" s="21">
        <v>3466</v>
      </c>
      <c r="E37" s="21"/>
      <c r="F37" s="21">
        <v>5142</v>
      </c>
      <c r="G37" s="21">
        <f>SUM(B37:F37)</f>
        <v>39008</v>
      </c>
      <c r="H37" s="61"/>
      <c r="I37" s="2"/>
      <c r="J37" s="60"/>
      <c r="K37" s="60"/>
      <c r="L37" s="60"/>
      <c r="M37" s="60"/>
      <c r="Q37" s="2"/>
      <c r="R37" s="60"/>
      <c r="S37" s="60"/>
      <c r="T37" s="60"/>
      <c r="U37" s="60"/>
    </row>
    <row r="38" spans="1:24" ht="15.75">
      <c r="A38" s="45"/>
      <c r="B38" s="21"/>
      <c r="C38" s="21"/>
      <c r="D38" s="21"/>
      <c r="E38" s="21"/>
      <c r="F38" s="21"/>
      <c r="G38" s="21"/>
      <c r="H38" s="21">
        <f>+F38-G38</f>
        <v>0</v>
      </c>
      <c r="I38" s="79"/>
      <c r="J38" s="21"/>
      <c r="K38" s="21"/>
      <c r="L38" s="21"/>
      <c r="M38" s="21"/>
      <c r="N38" s="21"/>
      <c r="O38" s="21"/>
      <c r="P38" s="21"/>
      <c r="Q38" s="79"/>
      <c r="R38" s="21"/>
      <c r="S38" s="21"/>
      <c r="T38" s="21"/>
      <c r="U38" s="21"/>
      <c r="V38" s="21"/>
      <c r="W38" s="21"/>
      <c r="X38" s="21"/>
    </row>
    <row r="39" spans="1:24" ht="15.75" hidden="1">
      <c r="A39" s="45" t="s">
        <v>53</v>
      </c>
      <c r="B39" s="21">
        <v>0</v>
      </c>
      <c r="C39" s="21">
        <v>0</v>
      </c>
      <c r="D39" s="21">
        <v>0</v>
      </c>
      <c r="E39" s="21"/>
      <c r="F39" s="21">
        <v>0</v>
      </c>
      <c r="G39" s="21">
        <f>SUM(B39:F39)</f>
        <v>0</v>
      </c>
      <c r="H39" s="21"/>
      <c r="I39" s="79"/>
      <c r="J39" s="21"/>
      <c r="K39" s="21"/>
      <c r="L39" s="21"/>
      <c r="M39" s="21"/>
      <c r="N39" s="21"/>
      <c r="O39" s="21"/>
      <c r="P39" s="21"/>
      <c r="Q39" s="79"/>
      <c r="R39" s="21"/>
      <c r="S39" s="21"/>
      <c r="T39" s="21"/>
      <c r="U39" s="21"/>
      <c r="V39" s="21"/>
      <c r="W39" s="21"/>
      <c r="X39" s="21"/>
    </row>
    <row r="40" spans="1:24" ht="15.75" hidden="1">
      <c r="A40" s="45"/>
      <c r="B40" s="21"/>
      <c r="C40" s="21"/>
      <c r="D40" s="21"/>
      <c r="E40" s="21"/>
      <c r="F40" s="21"/>
      <c r="G40" s="21"/>
      <c r="H40" s="21"/>
      <c r="I40" s="79"/>
      <c r="J40" s="21"/>
      <c r="K40" s="21"/>
      <c r="L40" s="21"/>
      <c r="M40" s="21"/>
      <c r="N40" s="21"/>
      <c r="O40" s="21"/>
      <c r="P40" s="21"/>
      <c r="Q40" s="79"/>
      <c r="R40" s="21"/>
      <c r="S40" s="21"/>
      <c r="T40" s="21"/>
      <c r="U40" s="21"/>
      <c r="V40" s="21"/>
      <c r="W40" s="21"/>
      <c r="X40" s="21"/>
    </row>
    <row r="41" spans="1:24" ht="15.75" hidden="1">
      <c r="A41" s="45" t="s">
        <v>72</v>
      </c>
      <c r="B41" s="21">
        <v>0</v>
      </c>
      <c r="C41" s="21">
        <v>0</v>
      </c>
      <c r="D41" s="21">
        <v>0</v>
      </c>
      <c r="E41" s="21"/>
      <c r="F41" s="21">
        <v>0</v>
      </c>
      <c r="G41" s="21">
        <f>SUM(B41:F41)</f>
        <v>0</v>
      </c>
      <c r="H41" s="21"/>
      <c r="I41" s="79"/>
      <c r="J41" s="21"/>
      <c r="K41" s="21"/>
      <c r="L41" s="21"/>
      <c r="M41" s="21"/>
      <c r="N41" s="21"/>
      <c r="O41" s="21"/>
      <c r="P41" s="21"/>
      <c r="Q41" s="79"/>
      <c r="R41" s="21"/>
      <c r="S41" s="21"/>
      <c r="T41" s="21"/>
      <c r="U41" s="21"/>
      <c r="V41" s="21"/>
      <c r="W41" s="21"/>
      <c r="X41" s="21"/>
    </row>
    <row r="42" spans="1:24" ht="15.75" hidden="1">
      <c r="A42" s="45"/>
      <c r="B42" s="21"/>
      <c r="C42" s="21"/>
      <c r="D42" s="21"/>
      <c r="E42" s="21"/>
      <c r="F42" s="21"/>
      <c r="G42" s="21"/>
      <c r="H42" s="21"/>
      <c r="I42" s="79"/>
      <c r="J42" s="21"/>
      <c r="K42" s="21"/>
      <c r="L42" s="21"/>
      <c r="M42" s="21"/>
      <c r="N42" s="21"/>
      <c r="O42" s="21"/>
      <c r="P42" s="21"/>
      <c r="Q42" s="79"/>
      <c r="R42" s="21"/>
      <c r="S42" s="21"/>
      <c r="T42" s="21"/>
      <c r="U42" s="21"/>
      <c r="V42" s="21"/>
      <c r="W42" s="21"/>
      <c r="X42" s="21"/>
    </row>
    <row r="43" spans="1:24" ht="15.75" hidden="1">
      <c r="A43" s="45" t="s">
        <v>75</v>
      </c>
      <c r="B43" s="21">
        <v>0</v>
      </c>
      <c r="C43" s="21">
        <v>0</v>
      </c>
      <c r="D43" s="21">
        <v>0</v>
      </c>
      <c r="E43" s="21"/>
      <c r="F43" s="21">
        <v>0</v>
      </c>
      <c r="G43" s="21">
        <f>SUM(B43:F43)</f>
        <v>0</v>
      </c>
      <c r="H43" s="78">
        <f>+F43-G43</f>
        <v>0</v>
      </c>
      <c r="I43" s="79"/>
      <c r="J43" s="21"/>
      <c r="K43" s="21"/>
      <c r="L43" s="21"/>
      <c r="M43" s="21"/>
      <c r="N43" s="21"/>
      <c r="O43" s="21"/>
      <c r="P43" s="21"/>
      <c r="Q43" s="79"/>
      <c r="R43" s="21"/>
      <c r="S43" s="21"/>
      <c r="T43" s="21"/>
      <c r="U43" s="21"/>
      <c r="V43" s="21"/>
      <c r="W43" s="21"/>
      <c r="X43" s="21"/>
    </row>
    <row r="44" spans="1:24" ht="15.75" hidden="1">
      <c r="A44" s="45"/>
      <c r="B44" s="21"/>
      <c r="C44" s="21"/>
      <c r="D44" s="21"/>
      <c r="E44" s="21"/>
      <c r="F44" s="21"/>
      <c r="G44" s="21"/>
      <c r="H44" s="21"/>
      <c r="I44" s="79"/>
      <c r="J44" s="21"/>
      <c r="K44" s="21"/>
      <c r="L44" s="21"/>
      <c r="M44" s="21"/>
      <c r="N44" s="21"/>
      <c r="O44" s="21"/>
      <c r="P44" s="21"/>
      <c r="Q44" s="79"/>
      <c r="R44" s="21"/>
      <c r="S44" s="21"/>
      <c r="T44" s="21"/>
      <c r="U44" s="21"/>
      <c r="V44" s="21"/>
      <c r="W44" s="21"/>
      <c r="X44" s="21"/>
    </row>
    <row r="45" spans="1:24" ht="15.75">
      <c r="A45" s="45" t="s">
        <v>95</v>
      </c>
      <c r="B45" s="21">
        <v>0</v>
      </c>
      <c r="C45" s="21">
        <v>0</v>
      </c>
      <c r="D45" s="21">
        <v>0</v>
      </c>
      <c r="E45" s="21"/>
      <c r="F45" s="21">
        <v>936</v>
      </c>
      <c r="G45" s="21">
        <f>SUM(B45:F45)</f>
        <v>936</v>
      </c>
      <c r="H45" s="78">
        <f>+F45-G45</f>
        <v>0</v>
      </c>
      <c r="I45" s="79"/>
      <c r="J45" s="21"/>
      <c r="K45" s="21"/>
      <c r="L45" s="21"/>
      <c r="M45" s="21"/>
      <c r="N45" s="21"/>
      <c r="O45" s="21"/>
      <c r="P45" s="21"/>
      <c r="Q45" s="79"/>
      <c r="R45" s="21"/>
      <c r="S45" s="21"/>
      <c r="T45" s="21"/>
      <c r="U45" s="21"/>
      <c r="V45" s="21"/>
      <c r="W45" s="21"/>
      <c r="X45" s="21"/>
    </row>
    <row r="46" spans="1:24" ht="15">
      <c r="A46" s="3"/>
      <c r="B46" s="21"/>
      <c r="C46" s="21"/>
      <c r="D46" s="21"/>
      <c r="E46" s="21"/>
      <c r="F46" s="21"/>
      <c r="G46" s="21"/>
      <c r="H46" s="21">
        <f>SUM(H38:H45)</f>
        <v>0</v>
      </c>
      <c r="I46" s="2"/>
      <c r="J46" s="21"/>
      <c r="K46" s="21"/>
      <c r="L46" s="21"/>
      <c r="M46" s="21"/>
      <c r="N46" s="21"/>
      <c r="O46" s="21"/>
      <c r="P46" s="21"/>
      <c r="Q46" s="2"/>
      <c r="R46" s="21"/>
      <c r="S46" s="21"/>
      <c r="T46" s="21"/>
      <c r="U46" s="21"/>
      <c r="V46" s="21"/>
      <c r="W46" s="21"/>
      <c r="X46" s="21"/>
    </row>
    <row r="47" spans="1:24" ht="15">
      <c r="A47" s="3"/>
      <c r="B47" s="62"/>
      <c r="C47" s="62"/>
      <c r="D47" s="62"/>
      <c r="E47" s="62"/>
      <c r="F47" s="62"/>
      <c r="G47" s="62"/>
      <c r="H47" s="21"/>
      <c r="I47" s="2"/>
      <c r="J47" s="21"/>
      <c r="K47" s="21"/>
      <c r="L47" s="21"/>
      <c r="M47" s="21"/>
      <c r="N47" s="21"/>
      <c r="O47" s="21"/>
      <c r="P47" s="21"/>
      <c r="Q47" s="2"/>
      <c r="R47" s="21"/>
      <c r="S47" s="21"/>
      <c r="T47" s="21"/>
      <c r="U47" s="21"/>
      <c r="V47" s="21"/>
      <c r="W47" s="21"/>
      <c r="X47" s="21"/>
    </row>
    <row r="48" spans="1:24" ht="15.75">
      <c r="A48" s="45" t="s">
        <v>94</v>
      </c>
      <c r="B48" s="21">
        <f>SUM(B37:B45)</f>
        <v>25000</v>
      </c>
      <c r="C48" s="21">
        <f>SUM(C37:C45)</f>
        <v>5400</v>
      </c>
      <c r="D48" s="21">
        <f>SUM(D37:D45)</f>
        <v>3466</v>
      </c>
      <c r="E48" s="21"/>
      <c r="F48" s="21">
        <f>SUM(F37:F45)</f>
        <v>6078</v>
      </c>
      <c r="G48" s="21">
        <f>SUM(G37:G45)</f>
        <v>39944</v>
      </c>
      <c r="H48" s="21"/>
      <c r="I48" s="2"/>
      <c r="J48" s="21"/>
      <c r="K48" s="21"/>
      <c r="L48" s="21"/>
      <c r="M48" s="21"/>
      <c r="N48" s="21"/>
      <c r="O48" s="21"/>
      <c r="P48" s="21"/>
      <c r="Q48" s="2"/>
      <c r="R48" s="21"/>
      <c r="S48" s="21"/>
      <c r="T48" s="21"/>
      <c r="U48" s="21"/>
      <c r="V48" s="21"/>
      <c r="W48" s="21"/>
      <c r="X48" s="21"/>
    </row>
    <row r="49" spans="1:24" ht="16.5" thickBot="1">
      <c r="A49" s="45"/>
      <c r="B49" s="63"/>
      <c r="C49" s="63"/>
      <c r="D49" s="63"/>
      <c r="E49" s="63"/>
      <c r="F49" s="63"/>
      <c r="G49" s="63"/>
      <c r="H49" s="78">
        <f>+F49-G49</f>
        <v>0</v>
      </c>
      <c r="I49" s="79"/>
      <c r="J49" s="21"/>
      <c r="K49" s="21"/>
      <c r="L49" s="21"/>
      <c r="M49" s="21"/>
      <c r="N49" s="21"/>
      <c r="O49" s="21"/>
      <c r="P49" s="21"/>
      <c r="Q49" s="79"/>
      <c r="R49" s="21"/>
      <c r="S49" s="21"/>
      <c r="T49" s="21"/>
      <c r="U49" s="21"/>
      <c r="V49" s="21"/>
      <c r="W49" s="21"/>
      <c r="X49" s="21"/>
    </row>
    <row r="50" spans="1:24" ht="16.5" thickTop="1">
      <c r="A50" s="45"/>
      <c r="B50" s="21"/>
      <c r="C50" s="21"/>
      <c r="D50" s="21"/>
      <c r="E50" s="21"/>
      <c r="F50" s="21"/>
      <c r="G50" s="21"/>
      <c r="H50" s="21"/>
      <c r="I50" s="79"/>
      <c r="J50" s="21"/>
      <c r="K50" s="21"/>
      <c r="L50" s="21"/>
      <c r="M50" s="21"/>
      <c r="N50" s="21"/>
      <c r="O50" s="21"/>
      <c r="P50" s="21"/>
      <c r="Q50" s="79"/>
      <c r="R50" s="21"/>
      <c r="S50" s="21"/>
      <c r="T50" s="21"/>
      <c r="U50" s="21"/>
      <c r="V50" s="21"/>
      <c r="W50" s="21"/>
      <c r="X50" s="21"/>
    </row>
    <row r="51" spans="1:24" ht="15.75">
      <c r="A51" s="45"/>
      <c r="B51" s="21"/>
      <c r="C51" s="21"/>
      <c r="D51" s="21"/>
      <c r="E51" s="21"/>
      <c r="F51" s="21"/>
      <c r="G51" s="21"/>
      <c r="H51" s="21"/>
      <c r="I51" s="79"/>
      <c r="J51" s="21"/>
      <c r="K51" s="21"/>
      <c r="L51" s="21"/>
      <c r="M51" s="21"/>
      <c r="N51" s="21"/>
      <c r="O51" s="21"/>
      <c r="P51" s="21"/>
      <c r="Q51" s="79"/>
      <c r="R51" s="21"/>
      <c r="S51" s="21"/>
      <c r="T51" s="21"/>
      <c r="U51" s="21"/>
      <c r="V51" s="21"/>
      <c r="W51" s="21"/>
      <c r="X51" s="21"/>
    </row>
    <row r="52" spans="1:24" ht="15.75" hidden="1">
      <c r="A52" s="45"/>
      <c r="B52" s="21"/>
      <c r="C52" s="21"/>
      <c r="D52" s="21"/>
      <c r="E52" s="21"/>
      <c r="F52" s="21"/>
      <c r="G52" s="21"/>
      <c r="H52" s="21"/>
      <c r="I52" s="79"/>
      <c r="J52" s="21"/>
      <c r="K52" s="21"/>
      <c r="L52" s="21"/>
      <c r="M52" s="21"/>
      <c r="N52" s="21"/>
      <c r="O52" s="21"/>
      <c r="P52" s="21"/>
      <c r="Q52" s="79"/>
      <c r="R52" s="21"/>
      <c r="S52" s="21"/>
      <c r="T52" s="21"/>
      <c r="U52" s="21"/>
      <c r="V52" s="21"/>
      <c r="W52" s="21"/>
      <c r="X52" s="21"/>
    </row>
    <row r="53" spans="1:24" ht="15.75" hidden="1">
      <c r="A53" s="45"/>
      <c r="B53" s="21"/>
      <c r="C53" s="21"/>
      <c r="D53" s="21"/>
      <c r="E53" s="21"/>
      <c r="F53" s="21"/>
      <c r="G53" s="21"/>
      <c r="H53" s="21"/>
      <c r="I53" s="79"/>
      <c r="J53" s="21"/>
      <c r="K53" s="21"/>
      <c r="L53" s="21"/>
      <c r="M53" s="21"/>
      <c r="N53" s="21"/>
      <c r="O53" s="21"/>
      <c r="P53" s="21"/>
      <c r="Q53" s="79"/>
      <c r="R53" s="21"/>
      <c r="S53" s="21"/>
      <c r="T53" s="21"/>
      <c r="U53" s="21"/>
      <c r="V53" s="21"/>
      <c r="W53" s="21"/>
      <c r="X53" s="21"/>
    </row>
    <row r="54" ht="15.75">
      <c r="A54" s="65"/>
    </row>
    <row r="58" spans="1:10" ht="15.75">
      <c r="A58" s="116" t="s">
        <v>35</v>
      </c>
      <c r="B58" s="120"/>
      <c r="C58" s="120"/>
      <c r="D58" s="120"/>
      <c r="E58" s="120"/>
      <c r="F58" s="120"/>
      <c r="G58" s="120"/>
      <c r="H58" s="120"/>
      <c r="I58" s="120"/>
      <c r="J58" s="120"/>
    </row>
    <row r="59" spans="1:6" ht="15.75">
      <c r="A59" s="116" t="s">
        <v>92</v>
      </c>
      <c r="B59" s="116"/>
      <c r="C59" s="116"/>
      <c r="D59" s="116"/>
      <c r="E59" s="116"/>
      <c r="F59" s="116"/>
    </row>
  </sheetData>
  <mergeCells count="13">
    <mergeCell ref="A4:H4"/>
    <mergeCell ref="A7:H7"/>
    <mergeCell ref="A6:H6"/>
    <mergeCell ref="A59:F59"/>
    <mergeCell ref="I7:P7"/>
    <mergeCell ref="Q7:X7"/>
    <mergeCell ref="A58:J58"/>
    <mergeCell ref="C31:D31"/>
    <mergeCell ref="C9:D9"/>
    <mergeCell ref="I6:P6"/>
    <mergeCell ref="I4:P4"/>
    <mergeCell ref="Q4:X4"/>
    <mergeCell ref="Q6:X6"/>
  </mergeCells>
  <printOptions/>
  <pageMargins left="0.75" right="0.21" top="0.53" bottom="0.24" header="0.31" footer="0.19"/>
  <pageSetup fitToHeight="1" fitToWidth="1" horizontalDpi="600" verticalDpi="600" orientation="landscape" paperSize="9" scale="69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9"/>
  <sheetViews>
    <sheetView view="pageBreakPreview" zoomScale="90" zoomScaleNormal="75" zoomScaleSheetLayoutView="90" workbookViewId="0" topLeftCell="A1">
      <selection activeCell="B73" sqref="B73"/>
    </sheetView>
  </sheetViews>
  <sheetFormatPr defaultColWidth="9.140625" defaultRowHeight="12.75"/>
  <cols>
    <col min="1" max="1" width="68.28125" style="0" customWidth="1"/>
    <col min="2" max="2" width="18.00390625" style="0" customWidth="1"/>
    <col min="3" max="3" width="1.8515625" style="0" customWidth="1"/>
    <col min="4" max="4" width="20.00390625" style="0" customWidth="1"/>
    <col min="5" max="5" width="1.85156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40</v>
      </c>
      <c r="B3" s="23"/>
      <c r="C3" s="4"/>
    </row>
    <row r="4" spans="1:3" ht="15">
      <c r="A4" s="1" t="s">
        <v>41</v>
      </c>
      <c r="B4" s="1"/>
      <c r="C4" s="4"/>
    </row>
    <row r="5" spans="2:3" ht="15">
      <c r="B5" s="4"/>
      <c r="C5" s="4"/>
    </row>
    <row r="6" spans="1:3" ht="18">
      <c r="A6" s="22" t="s">
        <v>26</v>
      </c>
      <c r="B6" s="5"/>
      <c r="C6" s="6"/>
    </row>
    <row r="7" spans="1:3" ht="15.75">
      <c r="A7" s="16" t="s">
        <v>89</v>
      </c>
      <c r="B7" s="7"/>
      <c r="C7" s="7"/>
    </row>
    <row r="8" spans="1:3" ht="15">
      <c r="A8" s="8"/>
      <c r="B8" s="8"/>
      <c r="C8" s="8"/>
    </row>
    <row r="9" spans="1:6" ht="15.75">
      <c r="A9" s="8"/>
      <c r="B9" s="107" t="s">
        <v>90</v>
      </c>
      <c r="D9" s="107" t="s">
        <v>90</v>
      </c>
      <c r="E9" s="89"/>
      <c r="F9" s="61"/>
    </row>
    <row r="10" spans="1:6" ht="15.75">
      <c r="A10" s="8"/>
      <c r="B10" s="90" t="s">
        <v>77</v>
      </c>
      <c r="D10" s="90" t="s">
        <v>51</v>
      </c>
      <c r="E10" s="90"/>
      <c r="F10" s="61"/>
    </row>
    <row r="11" spans="1:6" ht="15.75">
      <c r="A11" s="8"/>
      <c r="B11" s="13" t="s">
        <v>0</v>
      </c>
      <c r="D11" s="13" t="s">
        <v>0</v>
      </c>
      <c r="E11" s="70"/>
      <c r="F11" s="61"/>
    </row>
    <row r="12" spans="1:6" ht="15">
      <c r="A12" s="8" t="s">
        <v>4</v>
      </c>
      <c r="B12" s="14" t="s">
        <v>85</v>
      </c>
      <c r="D12" s="14" t="s">
        <v>85</v>
      </c>
      <c r="E12" s="61"/>
      <c r="F12" s="61"/>
    </row>
    <row r="13" spans="1:4" s="61" customFormat="1" ht="15.75">
      <c r="A13" s="65" t="s">
        <v>56</v>
      </c>
      <c r="B13" s="84"/>
      <c r="D13" s="84"/>
    </row>
    <row r="14" spans="1:4" s="61" customFormat="1" ht="15.75">
      <c r="A14" s="83"/>
      <c r="B14" s="84"/>
      <c r="D14" s="84"/>
    </row>
    <row r="15" spans="1:5" s="61" customFormat="1" ht="15">
      <c r="A15" s="85" t="s">
        <v>21</v>
      </c>
      <c r="B15" s="98">
        <v>1090</v>
      </c>
      <c r="D15" s="98">
        <v>1030</v>
      </c>
      <c r="E15" s="30"/>
    </row>
    <row r="16" spans="1:5" s="61" customFormat="1" ht="15">
      <c r="A16" s="85"/>
      <c r="B16" s="98" t="s">
        <v>4</v>
      </c>
      <c r="D16" s="98" t="s">
        <v>4</v>
      </c>
      <c r="E16" s="30"/>
    </row>
    <row r="17" spans="1:5" s="61" customFormat="1" ht="15">
      <c r="A17" s="85" t="s">
        <v>52</v>
      </c>
      <c r="B17" s="98"/>
      <c r="D17" s="98"/>
      <c r="E17" s="30"/>
    </row>
    <row r="18" spans="1:5" s="61" customFormat="1" ht="15">
      <c r="A18" s="85"/>
      <c r="B18" s="98"/>
      <c r="D18" s="98"/>
      <c r="E18" s="30"/>
    </row>
    <row r="19" spans="1:5" s="61" customFormat="1" ht="15">
      <c r="A19" s="85" t="s">
        <v>29</v>
      </c>
      <c r="B19" s="98">
        <f>696+15</f>
        <v>711</v>
      </c>
      <c r="D19" s="98">
        <v>599</v>
      </c>
      <c r="E19" s="30"/>
    </row>
    <row r="20" spans="1:5" s="61" customFormat="1" ht="15">
      <c r="A20" s="85" t="s">
        <v>30</v>
      </c>
      <c r="B20" s="99">
        <f>19-37</f>
        <v>-18</v>
      </c>
      <c r="D20" s="99">
        <v>21</v>
      </c>
      <c r="E20" s="30"/>
    </row>
    <row r="21" spans="1:5" s="61" customFormat="1" ht="15">
      <c r="A21" s="85"/>
      <c r="E21" s="30"/>
    </row>
    <row r="22" spans="1:5" s="61" customFormat="1" ht="15">
      <c r="A22" s="85" t="s">
        <v>31</v>
      </c>
      <c r="B22" s="98">
        <f>SUM(B15:B20)</f>
        <v>1783</v>
      </c>
      <c r="D22" s="98">
        <f>SUM(D15:D20)</f>
        <v>1650</v>
      </c>
      <c r="E22" s="30"/>
    </row>
    <row r="23" spans="1:5" s="61" customFormat="1" ht="15">
      <c r="A23" s="85"/>
      <c r="B23" s="98"/>
      <c r="D23" s="98"/>
      <c r="E23" s="30"/>
    </row>
    <row r="24" spans="1:5" s="61" customFormat="1" ht="15">
      <c r="A24" s="85" t="s">
        <v>32</v>
      </c>
      <c r="B24" s="98"/>
      <c r="D24" s="98"/>
      <c r="E24" s="30"/>
    </row>
    <row r="25" spans="1:5" s="61" customFormat="1" ht="15">
      <c r="A25" s="85" t="s">
        <v>78</v>
      </c>
      <c r="B25" s="98">
        <v>83</v>
      </c>
      <c r="D25" s="98">
        <v>118</v>
      </c>
      <c r="E25" s="30"/>
    </row>
    <row r="26" spans="1:5" s="61" customFormat="1" ht="15">
      <c r="A26" s="85" t="s">
        <v>81</v>
      </c>
      <c r="B26" s="98">
        <f>-2694-119</f>
        <v>-2813</v>
      </c>
      <c r="D26" s="98">
        <f>-1448-62</f>
        <v>-1510</v>
      </c>
      <c r="E26" s="30"/>
    </row>
    <row r="27" spans="1:5" s="61" customFormat="1" ht="15">
      <c r="A27" s="85" t="s">
        <v>102</v>
      </c>
      <c r="B27" s="98">
        <f>1988-717</f>
        <v>1271</v>
      </c>
      <c r="D27" s="98">
        <f>-1146-544</f>
        <v>-1690</v>
      </c>
      <c r="E27" s="30"/>
    </row>
    <row r="28" spans="1:5" s="61" customFormat="1" ht="15">
      <c r="A28" s="85" t="s">
        <v>101</v>
      </c>
      <c r="B28" s="99">
        <v>-36</v>
      </c>
      <c r="D28" s="99">
        <v>-19</v>
      </c>
      <c r="E28" s="30"/>
    </row>
    <row r="29" spans="1:5" s="61" customFormat="1" ht="15">
      <c r="A29" s="85"/>
      <c r="B29" s="98">
        <f>SUM(B22:B28)</f>
        <v>288</v>
      </c>
      <c r="D29" s="98">
        <f>SUM(D22:D28)</f>
        <v>-1451</v>
      </c>
      <c r="E29" s="30"/>
    </row>
    <row r="30" spans="1:5" s="61" customFormat="1" ht="15">
      <c r="A30" s="85"/>
      <c r="B30" s="98"/>
      <c r="D30" s="98"/>
      <c r="E30" s="30"/>
    </row>
    <row r="31" spans="1:5" s="61" customFormat="1" ht="15">
      <c r="A31" s="85" t="s">
        <v>37</v>
      </c>
      <c r="B31" s="98">
        <v>-4</v>
      </c>
      <c r="D31" s="98">
        <v>-120</v>
      </c>
      <c r="E31" s="30"/>
    </row>
    <row r="32" spans="1:5" s="61" customFormat="1" ht="15">
      <c r="A32" s="85" t="s">
        <v>38</v>
      </c>
      <c r="B32" s="99">
        <v>-19</v>
      </c>
      <c r="D32" s="99">
        <v>-25</v>
      </c>
      <c r="E32" s="30"/>
    </row>
    <row r="33" spans="1:5" s="61" customFormat="1" ht="15">
      <c r="A33" s="85"/>
      <c r="B33" s="98"/>
      <c r="D33" s="98"/>
      <c r="E33" s="30"/>
    </row>
    <row r="34" spans="1:5" s="61" customFormat="1" ht="15">
      <c r="A34" s="85" t="s">
        <v>109</v>
      </c>
      <c r="B34" s="99">
        <f>SUM(B29:B32)</f>
        <v>265</v>
      </c>
      <c r="D34" s="99">
        <f>SUM(D29:D32)</f>
        <v>-1596</v>
      </c>
      <c r="E34" s="30"/>
    </row>
    <row r="35" spans="1:5" s="61" customFormat="1" ht="15">
      <c r="A35" s="85"/>
      <c r="B35" s="98"/>
      <c r="D35" s="98"/>
      <c r="E35" s="30"/>
    </row>
    <row r="36" spans="1:5" s="61" customFormat="1" ht="15.75">
      <c r="A36" s="65" t="s">
        <v>57</v>
      </c>
      <c r="B36" s="98"/>
      <c r="D36" s="98"/>
      <c r="E36" s="30"/>
    </row>
    <row r="37" spans="1:5" s="61" customFormat="1" ht="15">
      <c r="A37" s="85" t="s">
        <v>53</v>
      </c>
      <c r="B37" s="110">
        <v>0</v>
      </c>
      <c r="D37" s="110">
        <v>3189</v>
      </c>
      <c r="E37" s="30"/>
    </row>
    <row r="38" spans="1:5" s="61" customFormat="1" ht="15">
      <c r="A38" s="85" t="s">
        <v>55</v>
      </c>
      <c r="B38" s="98">
        <v>-2649</v>
      </c>
      <c r="D38" s="98">
        <v>-1030</v>
      </c>
      <c r="E38" s="30"/>
    </row>
    <row r="39" spans="1:5" s="61" customFormat="1" ht="15">
      <c r="A39" s="85" t="s">
        <v>36</v>
      </c>
      <c r="B39" s="110">
        <v>37</v>
      </c>
      <c r="D39" s="98">
        <v>4</v>
      </c>
      <c r="E39" s="30"/>
    </row>
    <row r="40" spans="1:5" s="61" customFormat="1" ht="15">
      <c r="A40" s="85" t="s">
        <v>54</v>
      </c>
      <c r="B40" s="98">
        <v>20</v>
      </c>
      <c r="D40" s="98">
        <v>5</v>
      </c>
      <c r="E40" s="30"/>
    </row>
    <row r="41" spans="1:5" s="61" customFormat="1" ht="15">
      <c r="A41" s="85"/>
      <c r="B41" s="100"/>
      <c r="D41" s="100"/>
      <c r="E41" s="30"/>
    </row>
    <row r="42" spans="1:5" s="61" customFormat="1" ht="15">
      <c r="A42" s="85"/>
      <c r="B42" s="101"/>
      <c r="D42" s="101"/>
      <c r="E42" s="30"/>
    </row>
    <row r="43" spans="1:5" s="61" customFormat="1" ht="15">
      <c r="A43" s="85" t="s">
        <v>108</v>
      </c>
      <c r="B43" s="99">
        <f>SUM(B37:B40)</f>
        <v>-2592</v>
      </c>
      <c r="D43" s="99">
        <f>SUM(D37:D40)</f>
        <v>2168</v>
      </c>
      <c r="E43" s="30"/>
    </row>
    <row r="44" spans="1:5" s="61" customFormat="1" ht="15">
      <c r="A44" s="85"/>
      <c r="B44" s="98"/>
      <c r="D44" s="98"/>
      <c r="E44" s="30"/>
    </row>
    <row r="45" spans="1:5" s="61" customFormat="1" ht="15.75">
      <c r="A45" s="65" t="s">
        <v>58</v>
      </c>
      <c r="B45" s="98"/>
      <c r="D45" s="98"/>
      <c r="E45" s="30"/>
    </row>
    <row r="46" spans="1:5" s="61" customFormat="1" ht="15" hidden="1">
      <c r="A46" s="25" t="s">
        <v>73</v>
      </c>
      <c r="B46" s="98">
        <v>0</v>
      </c>
      <c r="D46" s="98">
        <v>0</v>
      </c>
      <c r="E46" s="30"/>
    </row>
    <row r="47" spans="1:5" s="61" customFormat="1" ht="15" hidden="1">
      <c r="A47" s="25" t="s">
        <v>76</v>
      </c>
      <c r="B47" s="98">
        <v>0</v>
      </c>
      <c r="D47" s="98">
        <v>0</v>
      </c>
      <c r="E47" s="30"/>
    </row>
    <row r="48" spans="1:5" s="61" customFormat="1" ht="15">
      <c r="A48" s="85" t="s">
        <v>59</v>
      </c>
      <c r="B48" s="98">
        <v>-174</v>
      </c>
      <c r="D48" s="98">
        <v>-1119</v>
      </c>
      <c r="E48" s="30"/>
    </row>
    <row r="49" spans="1:5" s="61" customFormat="1" ht="15" hidden="1">
      <c r="A49" s="85" t="s">
        <v>84</v>
      </c>
      <c r="B49" s="98">
        <v>0</v>
      </c>
      <c r="D49" s="98">
        <v>0</v>
      </c>
      <c r="E49" s="30"/>
    </row>
    <row r="50" spans="1:5" s="61" customFormat="1" ht="15" hidden="1">
      <c r="A50" s="85" t="s">
        <v>82</v>
      </c>
      <c r="B50" s="98">
        <v>0</v>
      </c>
      <c r="D50" s="98">
        <v>0</v>
      </c>
      <c r="E50" s="30"/>
    </row>
    <row r="51" spans="1:5" s="61" customFormat="1" ht="15">
      <c r="A51" s="85" t="s">
        <v>74</v>
      </c>
      <c r="B51" s="98">
        <v>51</v>
      </c>
      <c r="D51" s="98">
        <v>0</v>
      </c>
      <c r="E51" s="30"/>
    </row>
    <row r="52" spans="1:5" s="61" customFormat="1" ht="15" hidden="1">
      <c r="A52" s="85" t="s">
        <v>83</v>
      </c>
      <c r="B52" s="98">
        <v>0</v>
      </c>
      <c r="D52" s="98">
        <v>0</v>
      </c>
      <c r="E52" s="30"/>
    </row>
    <row r="53" spans="1:5" s="61" customFormat="1" ht="15">
      <c r="A53" s="85"/>
      <c r="B53" s="98"/>
      <c r="D53" s="98"/>
      <c r="E53" s="30"/>
    </row>
    <row r="54" spans="1:5" s="61" customFormat="1" ht="15">
      <c r="A54" s="85"/>
      <c r="B54" s="101"/>
      <c r="D54" s="101"/>
      <c r="E54" s="30"/>
    </row>
    <row r="55" spans="1:5" s="61" customFormat="1" ht="15">
      <c r="A55" s="85" t="s">
        <v>107</v>
      </c>
      <c r="B55" s="99">
        <f>SUM(B46:B53)</f>
        <v>-123</v>
      </c>
      <c r="D55" s="99">
        <f>SUM(D46:D53)</f>
        <v>-1119</v>
      </c>
      <c r="E55" s="30"/>
    </row>
    <row r="56" spans="1:5" s="61" customFormat="1" ht="15">
      <c r="A56" s="2"/>
      <c r="B56" s="100"/>
      <c r="D56" s="100"/>
      <c r="E56" s="30"/>
    </row>
    <row r="57" spans="1:5" s="61" customFormat="1" ht="15">
      <c r="A57" s="2" t="s">
        <v>106</v>
      </c>
      <c r="B57" s="100">
        <f>B34+B43+B55</f>
        <v>-2450</v>
      </c>
      <c r="D57" s="100">
        <f>D34+D43+D55</f>
        <v>-547</v>
      </c>
      <c r="E57" s="30"/>
    </row>
    <row r="58" spans="1:5" s="61" customFormat="1" ht="15">
      <c r="A58" s="2"/>
      <c r="B58" s="100"/>
      <c r="D58" s="100"/>
      <c r="E58" s="30"/>
    </row>
    <row r="59" spans="1:5" s="61" customFormat="1" ht="15">
      <c r="A59" s="2" t="s">
        <v>104</v>
      </c>
      <c r="B59" s="100">
        <v>8780</v>
      </c>
      <c r="D59" s="100">
        <v>16</v>
      </c>
      <c r="E59" s="30"/>
    </row>
    <row r="60" spans="1:5" s="61" customFormat="1" ht="15">
      <c r="A60" s="2"/>
      <c r="B60" s="100"/>
      <c r="D60" s="100"/>
      <c r="E60" s="30"/>
    </row>
    <row r="61" spans="1:6" ht="15">
      <c r="A61" s="3"/>
      <c r="B61" s="102"/>
      <c r="D61" s="102"/>
      <c r="E61" s="30"/>
      <c r="F61" s="61"/>
    </row>
    <row r="62" spans="1:6" ht="15">
      <c r="A62" s="2" t="s">
        <v>105</v>
      </c>
      <c r="B62" s="103">
        <f>SUM(B57:B59)</f>
        <v>6330</v>
      </c>
      <c r="D62" s="103">
        <f>SUM(D57:D59)</f>
        <v>-531</v>
      </c>
      <c r="E62" s="30"/>
      <c r="F62" s="61"/>
    </row>
    <row r="63" spans="1:6" ht="18">
      <c r="A63" s="23"/>
      <c r="B63" s="4"/>
      <c r="C63" s="32"/>
      <c r="D63" s="28"/>
      <c r="E63" s="30"/>
      <c r="F63" s="61"/>
    </row>
    <row r="64" spans="1:6" ht="15">
      <c r="A64" s="1"/>
      <c r="B64" s="4"/>
      <c r="C64" s="32"/>
      <c r="D64" s="66"/>
      <c r="E64" s="67"/>
      <c r="F64" s="61"/>
    </row>
    <row r="65" spans="1:256" ht="18">
      <c r="A65" s="23" t="s">
        <v>40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 t="s">
        <v>40</v>
      </c>
    </row>
    <row r="66" spans="1:256" ht="12.75">
      <c r="A66" s="1" t="s">
        <v>41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 t="s">
        <v>41</v>
      </c>
    </row>
    <row r="67" spans="1:6" ht="15">
      <c r="A67" s="1"/>
      <c r="B67" s="4"/>
      <c r="C67" s="4"/>
      <c r="E67" s="61"/>
      <c r="F67" s="61"/>
    </row>
    <row r="68" spans="1:6" ht="15">
      <c r="A68" s="1"/>
      <c r="B68" s="4"/>
      <c r="C68" s="4"/>
      <c r="E68" s="61"/>
      <c r="F68" s="61"/>
    </row>
    <row r="69" spans="1:6" ht="15.75">
      <c r="A69" s="116" t="s">
        <v>69</v>
      </c>
      <c r="B69" s="120"/>
      <c r="C69" s="120"/>
      <c r="D69" s="120"/>
      <c r="E69" s="120"/>
      <c r="F69" s="120"/>
    </row>
    <row r="70" spans="1:6" ht="15.75">
      <c r="A70" s="116" t="s">
        <v>96</v>
      </c>
      <c r="B70" s="116"/>
      <c r="C70" s="116"/>
      <c r="D70" s="116"/>
      <c r="E70" s="116"/>
      <c r="F70" s="116"/>
    </row>
    <row r="71" spans="1:3" ht="15">
      <c r="A71" s="1"/>
      <c r="B71" s="4"/>
      <c r="C71" s="4"/>
    </row>
    <row r="72" spans="1:4" ht="15.75">
      <c r="A72" s="1"/>
      <c r="B72" s="107" t="s">
        <v>90</v>
      </c>
      <c r="D72" s="107" t="s">
        <v>90</v>
      </c>
    </row>
    <row r="73" spans="1:4" ht="15.75">
      <c r="A73" s="1"/>
      <c r="B73" s="90" t="s">
        <v>77</v>
      </c>
      <c r="D73" s="90" t="s">
        <v>51</v>
      </c>
    </row>
    <row r="74" spans="1:4" ht="15.75">
      <c r="A74" s="1"/>
      <c r="B74" s="13" t="s">
        <v>0</v>
      </c>
      <c r="D74" s="13" t="s">
        <v>0</v>
      </c>
    </row>
    <row r="75" spans="1:4" ht="15">
      <c r="A75" s="1"/>
      <c r="B75" s="14" t="s">
        <v>85</v>
      </c>
      <c r="D75" s="14" t="s">
        <v>85</v>
      </c>
    </row>
    <row r="76" spans="1:4" ht="15.75">
      <c r="A76" s="1"/>
      <c r="B76" s="13"/>
      <c r="D76" s="13"/>
    </row>
    <row r="77" ht="15">
      <c r="A77" s="25" t="s">
        <v>39</v>
      </c>
    </row>
    <row r="78" spans="1:3" ht="15">
      <c r="A78" s="1"/>
      <c r="B78" s="4"/>
      <c r="C78" s="4"/>
    </row>
    <row r="79" spans="1:5" s="25" customFormat="1" ht="15">
      <c r="A79" s="25" t="s">
        <v>13</v>
      </c>
      <c r="B79" s="30">
        <v>4034</v>
      </c>
      <c r="D79" s="30">
        <v>56</v>
      </c>
      <c r="E79" s="30"/>
    </row>
    <row r="80" spans="1:5" s="25" customFormat="1" ht="15">
      <c r="A80" s="25" t="s">
        <v>70</v>
      </c>
      <c r="B80" s="30">
        <v>2296</v>
      </c>
      <c r="D80" s="30">
        <v>0</v>
      </c>
      <c r="E80" s="30"/>
    </row>
    <row r="81" spans="1:5" s="25" customFormat="1" ht="15">
      <c r="A81" s="25" t="s">
        <v>103</v>
      </c>
      <c r="B81" s="30">
        <v>0</v>
      </c>
      <c r="D81" s="30">
        <v>-587</v>
      </c>
      <c r="E81" s="30"/>
    </row>
    <row r="82" spans="2:5" s="25" customFormat="1" ht="15.75" thickBot="1">
      <c r="B82" s="29">
        <f>SUM(B79:B81)</f>
        <v>6330</v>
      </c>
      <c r="D82" s="29">
        <f>SUM(D79:D81)</f>
        <v>-531</v>
      </c>
      <c r="E82" s="30"/>
    </row>
    <row r="83" spans="1:5" s="25" customFormat="1" ht="15">
      <c r="A83" s="104"/>
      <c r="B83" s="4"/>
      <c r="C83" s="30"/>
      <c r="D83" s="30"/>
      <c r="E83" s="30"/>
    </row>
    <row r="84" spans="1:5" s="25" customFormat="1" ht="15">
      <c r="A84" s="104"/>
      <c r="B84" s="4"/>
      <c r="C84" s="30"/>
      <c r="D84" s="30"/>
      <c r="E84" s="30"/>
    </row>
    <row r="85" spans="1:3" s="25" customFormat="1" ht="15">
      <c r="A85" s="104"/>
      <c r="B85" s="4"/>
      <c r="C85" s="4"/>
    </row>
    <row r="86" spans="1:3" s="25" customFormat="1" ht="15">
      <c r="A86" s="104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5">
      <c r="A91" s="1"/>
      <c r="B91" s="4"/>
      <c r="C91" s="4"/>
    </row>
    <row r="92" spans="1:3" ht="15">
      <c r="A92" s="1"/>
      <c r="B92" s="4"/>
      <c r="C92" s="4"/>
    </row>
    <row r="93" spans="1:3" ht="15">
      <c r="A93" s="1"/>
      <c r="B93" s="4"/>
      <c r="C93" s="4"/>
    </row>
    <row r="94" spans="1:3" ht="15">
      <c r="A94" s="1"/>
      <c r="B94" s="4"/>
      <c r="C94" s="4"/>
    </row>
    <row r="95" spans="1:3" ht="15">
      <c r="A95" s="1"/>
      <c r="B95" s="4"/>
      <c r="C95" s="4"/>
    </row>
    <row r="96" spans="1:3" ht="15">
      <c r="A96" s="1"/>
      <c r="B96" s="4"/>
      <c r="C96" s="4"/>
    </row>
    <row r="97" spans="1:3" ht="18">
      <c r="A97" s="22"/>
      <c r="B97" s="5"/>
      <c r="C97" s="6"/>
    </row>
    <row r="98" spans="1:3" ht="15.75">
      <c r="A98" s="8"/>
      <c r="B98" s="8"/>
      <c r="C98" s="9"/>
    </row>
    <row r="99" spans="1:3" ht="15.75">
      <c r="A99" s="8"/>
      <c r="C99" s="11"/>
    </row>
    <row r="100" spans="1:3" ht="15.75">
      <c r="A100" s="8"/>
      <c r="B100" s="8"/>
      <c r="C100" s="13"/>
    </row>
    <row r="101" spans="1:3" ht="15">
      <c r="A101" s="4"/>
      <c r="B101" s="4"/>
      <c r="C101" s="71"/>
    </row>
    <row r="102" spans="1:3" ht="15">
      <c r="A102" s="85"/>
      <c r="B102" s="4"/>
      <c r="C102" s="72"/>
    </row>
    <row r="103" spans="1:3" ht="15">
      <c r="A103" s="4"/>
      <c r="B103" s="4"/>
      <c r="C103" s="72"/>
    </row>
    <row r="104" spans="1:5" ht="15">
      <c r="A104" s="31"/>
      <c r="B104" s="4"/>
      <c r="E104" s="73"/>
    </row>
    <row r="105" spans="1:5" s="61" customFormat="1" ht="15">
      <c r="A105" s="111"/>
      <c r="B105" s="72"/>
      <c r="E105" s="73"/>
    </row>
    <row r="106" spans="1:5" s="61" customFormat="1" ht="15">
      <c r="A106" s="111"/>
      <c r="B106" s="72"/>
      <c r="E106" s="73"/>
    </row>
    <row r="107" spans="1:3" s="61" customFormat="1" ht="15">
      <c r="A107" s="111"/>
      <c r="B107" s="72"/>
      <c r="C107" s="74"/>
    </row>
    <row r="108" spans="1:5" s="61" customFormat="1" ht="15">
      <c r="A108" s="111"/>
      <c r="B108" s="72"/>
      <c r="C108" s="75"/>
      <c r="E108" s="95"/>
    </row>
    <row r="109" spans="1:3" s="61" customFormat="1" ht="15">
      <c r="A109" s="112"/>
      <c r="B109" s="72"/>
      <c r="C109" s="75"/>
    </row>
    <row r="110" spans="1:3" s="61" customFormat="1" ht="15">
      <c r="A110" s="111"/>
      <c r="B110" s="72"/>
      <c r="C110" s="34"/>
    </row>
    <row r="111" spans="1:3" s="61" customFormat="1" ht="15">
      <c r="A111" s="111"/>
      <c r="B111" s="72"/>
      <c r="C111" s="75"/>
    </row>
    <row r="112" spans="1:3" s="61" customFormat="1" ht="15">
      <c r="A112" s="112"/>
      <c r="B112" s="72"/>
      <c r="C112" s="75"/>
    </row>
    <row r="113" spans="1:3" s="61" customFormat="1" ht="15">
      <c r="A113" s="111"/>
      <c r="B113" s="72"/>
      <c r="C113" s="75"/>
    </row>
    <row r="114" spans="1:3" s="61" customFormat="1" ht="15">
      <c r="A114" s="111"/>
      <c r="B114" s="72"/>
      <c r="C114" s="75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74"/>
    </row>
    <row r="118" spans="1:3" ht="15">
      <c r="A118" s="31"/>
      <c r="B118" s="4"/>
      <c r="C118" s="75"/>
    </row>
    <row r="119" spans="1:3" ht="15">
      <c r="A119" s="31"/>
      <c r="B119" s="4"/>
      <c r="C119" s="34"/>
    </row>
    <row r="120" spans="1:3" ht="15">
      <c r="A120" s="31"/>
      <c r="B120" s="4"/>
      <c r="C120" s="75"/>
    </row>
    <row r="121" spans="1:3" ht="15">
      <c r="A121" s="31"/>
      <c r="B121" s="4"/>
      <c r="C121" s="34"/>
    </row>
    <row r="122" spans="1:3" ht="15">
      <c r="A122" s="31"/>
      <c r="B122" s="4"/>
      <c r="C122" s="34"/>
    </row>
    <row r="123" spans="1:3" ht="15">
      <c r="A123" s="31"/>
      <c r="B123" s="4"/>
      <c r="C123" s="34"/>
    </row>
    <row r="124" spans="1:3" ht="15">
      <c r="A124" s="31"/>
      <c r="B124" s="4"/>
      <c r="C124" s="74"/>
    </row>
    <row r="125" spans="1:3" ht="15">
      <c r="A125" s="31"/>
      <c r="B125" s="4"/>
      <c r="C125" s="75"/>
    </row>
    <row r="126" spans="1:3" ht="15">
      <c r="A126" s="31"/>
      <c r="B126" s="4"/>
      <c r="C126" s="34"/>
    </row>
    <row r="127" spans="1:3" ht="15">
      <c r="A127" s="31"/>
      <c r="B127" s="4"/>
      <c r="C127" s="34"/>
    </row>
    <row r="128" spans="1:3" ht="15">
      <c r="A128" s="31"/>
      <c r="B128" s="4"/>
      <c r="C128" s="35"/>
    </row>
    <row r="129" spans="1:3" ht="15">
      <c r="A129" s="31"/>
      <c r="B129" s="4"/>
      <c r="C129" s="75"/>
    </row>
    <row r="130" spans="1:3" ht="15">
      <c r="A130" s="31"/>
      <c r="B130" s="4"/>
      <c r="C130" s="34"/>
    </row>
    <row r="131" spans="1:3" ht="15">
      <c r="A131" s="31"/>
      <c r="B131" s="4"/>
      <c r="C131" s="34"/>
    </row>
    <row r="132" spans="1:3" ht="15">
      <c r="A132" s="31"/>
      <c r="B132" s="4"/>
      <c r="C132" s="75"/>
    </row>
    <row r="133" spans="1:3" ht="15">
      <c r="A133" s="31"/>
      <c r="B133" s="4"/>
      <c r="C133" s="75"/>
    </row>
    <row r="134" spans="1:3" ht="15">
      <c r="A134" s="31"/>
      <c r="B134" s="4"/>
      <c r="C134" s="73"/>
    </row>
    <row r="135" spans="1:3" ht="15">
      <c r="A135" s="31"/>
      <c r="B135" s="4"/>
      <c r="C135" s="75"/>
    </row>
    <row r="136" spans="1:3" ht="15">
      <c r="A136" s="31"/>
      <c r="B136" s="4"/>
      <c r="C136" s="34"/>
    </row>
    <row r="137" spans="1:3" ht="15">
      <c r="A137" s="31"/>
      <c r="B137" s="4"/>
      <c r="C137" s="34"/>
    </row>
    <row r="138" spans="1:3" ht="15">
      <c r="A138" s="31"/>
      <c r="B138" s="4"/>
      <c r="C138" s="75"/>
    </row>
    <row r="139" spans="1:3" ht="15">
      <c r="A139" s="31"/>
      <c r="B139" s="4"/>
      <c r="C139" s="75"/>
    </row>
    <row r="140" spans="1:3" ht="15">
      <c r="A140" s="31"/>
      <c r="B140" s="4"/>
      <c r="C140" s="34"/>
    </row>
    <row r="141" spans="1:3" ht="15">
      <c r="A141" s="31"/>
      <c r="B141" s="4"/>
      <c r="C141" s="34"/>
    </row>
    <row r="142" spans="1:3" ht="15">
      <c r="A142" s="31"/>
      <c r="B142" s="4"/>
      <c r="C142" s="75"/>
    </row>
    <row r="143" spans="1:3" ht="15">
      <c r="A143" s="31"/>
      <c r="B143" s="4"/>
      <c r="C143" s="34"/>
    </row>
    <row r="144" spans="1:3" ht="15">
      <c r="A144" s="31"/>
      <c r="B144" s="4"/>
      <c r="C144" s="75"/>
    </row>
    <row r="145" spans="1:3" ht="15">
      <c r="A145" s="31"/>
      <c r="B145" s="4"/>
      <c r="C145" s="75"/>
    </row>
    <row r="146" spans="1:3" ht="18">
      <c r="A146" s="23"/>
      <c r="B146" s="4"/>
      <c r="C146" s="72"/>
    </row>
    <row r="147" spans="1:3" ht="15">
      <c r="A147" s="1"/>
      <c r="B147" s="4"/>
      <c r="C147" s="72"/>
    </row>
    <row r="148" spans="1:3" ht="15">
      <c r="A148" s="1"/>
      <c r="B148" s="4"/>
      <c r="C148" s="72"/>
    </row>
    <row r="149" spans="1:3" ht="15">
      <c r="A149" s="1"/>
      <c r="B149" s="4"/>
      <c r="C149" s="72"/>
    </row>
    <row r="150" spans="1:3" ht="15">
      <c r="A150" s="1"/>
      <c r="B150" s="4"/>
      <c r="C150" s="72"/>
    </row>
    <row r="151" spans="1:3" ht="15">
      <c r="A151" s="1"/>
      <c r="B151" s="4"/>
      <c r="C151" s="72"/>
    </row>
    <row r="152" spans="1:3" ht="15">
      <c r="A152" s="1"/>
      <c r="B152" s="4"/>
      <c r="C152" s="72"/>
    </row>
    <row r="153" spans="1:3" ht="18">
      <c r="A153" s="22"/>
      <c r="B153" s="5"/>
      <c r="C153" s="91"/>
    </row>
    <row r="154" spans="1:3" ht="15.75">
      <c r="A154" s="8"/>
      <c r="B154" s="8"/>
      <c r="C154" s="89"/>
    </row>
    <row r="155" spans="1:3" ht="15.75">
      <c r="A155" s="8"/>
      <c r="C155" s="92"/>
    </row>
    <row r="156" spans="1:3" ht="15.75">
      <c r="A156" s="8"/>
      <c r="B156" s="8"/>
      <c r="C156" s="70"/>
    </row>
    <row r="157" spans="1:3" ht="15">
      <c r="A157" s="8"/>
      <c r="B157" s="8"/>
      <c r="C157" s="71"/>
    </row>
    <row r="158" spans="1:3" ht="15.75">
      <c r="A158" s="16"/>
      <c r="B158" s="4"/>
      <c r="C158" s="75"/>
    </row>
    <row r="159" spans="1:3" ht="15">
      <c r="A159" s="31"/>
      <c r="B159" s="4"/>
      <c r="C159" s="75"/>
    </row>
    <row r="160" spans="1:3" ht="15">
      <c r="A160" s="36"/>
      <c r="B160" s="4"/>
      <c r="C160" s="75"/>
    </row>
    <row r="161" spans="1:3" ht="15">
      <c r="A161" s="31"/>
      <c r="B161" s="4"/>
      <c r="C161" s="34"/>
    </row>
    <row r="162" spans="1:3" ht="15">
      <c r="A162" s="31"/>
      <c r="B162" s="4"/>
      <c r="C162" s="34"/>
    </row>
    <row r="163" spans="1:3" ht="15">
      <c r="A163" s="31"/>
      <c r="B163" s="4"/>
      <c r="C163" s="34"/>
    </row>
    <row r="164" spans="1:3" ht="15">
      <c r="A164" s="31"/>
      <c r="B164" s="4"/>
      <c r="C164" s="35"/>
    </row>
    <row r="165" spans="1:3" ht="15">
      <c r="A165" s="31"/>
      <c r="B165" s="4"/>
      <c r="C165" s="35"/>
    </row>
    <row r="166" spans="1:3" ht="15">
      <c r="A166" s="31"/>
      <c r="B166" s="4"/>
      <c r="C166" s="34"/>
    </row>
    <row r="167" spans="1:3" ht="15">
      <c r="A167" s="31"/>
      <c r="B167" s="4"/>
      <c r="C167" s="75"/>
    </row>
    <row r="168" spans="1:3" ht="15">
      <c r="A168" s="31"/>
      <c r="B168" s="4"/>
      <c r="C168" s="75"/>
    </row>
    <row r="169" spans="1:3" ht="15">
      <c r="A169" s="31"/>
      <c r="B169" s="4"/>
      <c r="C169" s="75"/>
    </row>
    <row r="170" spans="1:3" ht="15.75">
      <c r="A170" s="8"/>
      <c r="B170" s="8"/>
      <c r="C170" s="93"/>
    </row>
    <row r="171" spans="1:3" ht="15.75">
      <c r="A171" s="8"/>
      <c r="C171" s="92"/>
    </row>
    <row r="172" spans="1:3" ht="15.75">
      <c r="A172" s="8"/>
      <c r="B172" s="8"/>
      <c r="C172" s="70"/>
    </row>
    <row r="173" spans="1:3" ht="15">
      <c r="A173" s="8"/>
      <c r="B173" s="8"/>
      <c r="C173" s="71"/>
    </row>
    <row r="174" spans="1:3" ht="15.75">
      <c r="A174" s="16"/>
      <c r="B174" s="16"/>
      <c r="C174" s="84"/>
    </row>
    <row r="175" spans="1:3" ht="15">
      <c r="A175" s="25"/>
      <c r="B175" s="25"/>
      <c r="C175" s="94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30"/>
    </row>
    <row r="185" spans="1:3" ht="15">
      <c r="A185" s="25"/>
      <c r="B185" s="25"/>
      <c r="C185" s="30"/>
    </row>
    <row r="186" spans="1:3" ht="15">
      <c r="A186" s="25"/>
      <c r="B186" s="25"/>
      <c r="C186" s="30"/>
    </row>
    <row r="187" spans="1:3" ht="15">
      <c r="A187" s="25"/>
      <c r="B187" s="25"/>
      <c r="C187" s="30"/>
    </row>
    <row r="188" spans="1:3" ht="15">
      <c r="A188" s="25"/>
      <c r="B188" s="25"/>
      <c r="C188" s="30"/>
    </row>
    <row r="189" spans="1:3" ht="15">
      <c r="A189" s="25"/>
      <c r="B189" s="25"/>
      <c r="C189" s="30"/>
    </row>
    <row r="190" spans="1:3" ht="15">
      <c r="A190" s="25"/>
      <c r="B190" s="25"/>
      <c r="C190" s="28"/>
    </row>
    <row r="191" spans="1:3" ht="18">
      <c r="A191" s="23"/>
      <c r="B191" s="4"/>
      <c r="C191" s="4"/>
    </row>
    <row r="192" spans="1:3" ht="15">
      <c r="A192" s="1"/>
      <c r="B192" s="4"/>
      <c r="C192" s="4"/>
    </row>
    <row r="193" spans="1:3" ht="15">
      <c r="A193" s="1"/>
      <c r="B193" s="4"/>
      <c r="C193" s="4"/>
    </row>
    <row r="194" spans="1:3" ht="15">
      <c r="A194" s="4"/>
      <c r="B194" s="4"/>
      <c r="C194" s="4"/>
    </row>
    <row r="195" spans="1:3" ht="15">
      <c r="A195" s="4"/>
      <c r="B195" s="4"/>
      <c r="C195" s="4"/>
    </row>
    <row r="196" spans="1:3" ht="15">
      <c r="A196" s="4"/>
      <c r="B196" s="4"/>
      <c r="C196" s="4"/>
    </row>
    <row r="197" spans="1:3" ht="15">
      <c r="A197" s="4"/>
      <c r="B197" s="4"/>
      <c r="C197" s="4"/>
    </row>
    <row r="198" spans="1:3" ht="18">
      <c r="A198" s="22"/>
      <c r="B198" s="5"/>
      <c r="C198" s="6"/>
    </row>
    <row r="199" spans="1:3" ht="15.75">
      <c r="A199" s="8"/>
      <c r="B199" s="8"/>
      <c r="C199" s="9"/>
    </row>
    <row r="200" spans="1:3" ht="15.75">
      <c r="A200" s="8"/>
      <c r="C200" s="11"/>
    </row>
    <row r="201" spans="1:3" ht="15.75">
      <c r="A201" s="8"/>
      <c r="B201" s="8"/>
      <c r="C201" s="13"/>
    </row>
    <row r="202" spans="1:3" ht="15">
      <c r="A202" s="8"/>
      <c r="B202" s="8"/>
      <c r="C202" s="14"/>
    </row>
    <row r="203" spans="1:3" ht="15.75">
      <c r="A203" s="16"/>
      <c r="B203" s="25"/>
      <c r="C203" s="28"/>
    </row>
    <row r="204" spans="1:3" ht="15">
      <c r="A204" s="25"/>
      <c r="B204" s="25"/>
      <c r="C204" s="30"/>
    </row>
    <row r="205" spans="1:3" ht="15">
      <c r="A205" s="25"/>
      <c r="B205" s="25"/>
      <c r="C205" s="30"/>
    </row>
    <row r="206" spans="1:3" ht="15">
      <c r="A206" s="25"/>
      <c r="B206" s="25"/>
      <c r="C206" s="28"/>
    </row>
    <row r="207" spans="1:3" ht="15">
      <c r="A207" s="25"/>
      <c r="B207" s="25"/>
      <c r="C207" s="28"/>
    </row>
    <row r="208" spans="1:3" ht="15">
      <c r="A208" s="25"/>
      <c r="B208" s="25"/>
      <c r="C208" s="28"/>
    </row>
    <row r="209" spans="1:3" ht="15">
      <c r="A209" s="25"/>
      <c r="B209" s="25"/>
      <c r="C209" s="28"/>
    </row>
    <row r="210" spans="1:3" ht="15">
      <c r="A210" s="25"/>
      <c r="B210" s="25"/>
      <c r="C210" s="28"/>
    </row>
    <row r="211" spans="1:3" ht="15">
      <c r="A211" s="25"/>
      <c r="B211" s="25"/>
      <c r="C211" s="28"/>
    </row>
    <row r="212" spans="1:3" ht="15">
      <c r="A212" s="25"/>
      <c r="B212" s="25"/>
      <c r="C212" s="28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">
      <c r="A217" s="25"/>
      <c r="B217" s="25"/>
      <c r="C217" s="30"/>
    </row>
    <row r="218" spans="1:3" ht="15">
      <c r="A218" s="25"/>
      <c r="B218" s="25"/>
      <c r="C218" s="30"/>
    </row>
    <row r="219" spans="1:3" ht="15">
      <c r="A219" s="25"/>
      <c r="B219" s="25"/>
      <c r="C219" s="30"/>
    </row>
    <row r="220" spans="1:3" ht="15">
      <c r="A220" s="25"/>
      <c r="B220" s="25"/>
      <c r="C220" s="30"/>
    </row>
    <row r="221" spans="1:3" ht="15">
      <c r="A221" s="25"/>
      <c r="B221" s="25"/>
      <c r="C221" s="30"/>
    </row>
    <row r="222" spans="1:3" ht="15">
      <c r="A222" s="25"/>
      <c r="B222" s="25"/>
      <c r="C222" s="30"/>
    </row>
    <row r="223" spans="1:3" ht="15.75">
      <c r="A223" s="25"/>
      <c r="B223" s="25"/>
      <c r="C223" s="89"/>
    </row>
    <row r="224" spans="1:3" ht="15.75">
      <c r="A224" s="25"/>
      <c r="B224" s="25"/>
      <c r="C224" s="92"/>
    </row>
    <row r="225" spans="1:3" ht="15.75">
      <c r="A225" s="25"/>
      <c r="B225" s="25"/>
      <c r="C225" s="70"/>
    </row>
    <row r="226" spans="1:3" ht="15">
      <c r="A226" s="25"/>
      <c r="B226" s="25"/>
      <c r="C226" s="71"/>
    </row>
    <row r="227" spans="1:3" ht="15.75">
      <c r="A227" s="16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30"/>
    </row>
    <row r="233" spans="1:3" ht="15">
      <c r="A233" s="25"/>
      <c r="B233" s="25"/>
      <c r="C233" s="30"/>
    </row>
    <row r="234" spans="1:3" ht="15">
      <c r="A234" s="25"/>
      <c r="B234" s="25"/>
      <c r="C234" s="30"/>
    </row>
    <row r="235" spans="1:3" ht="15">
      <c r="A235" s="25"/>
      <c r="B235" s="25"/>
      <c r="C235" s="30"/>
    </row>
    <row r="236" spans="1:3" ht="15">
      <c r="A236" s="25"/>
      <c r="B236" s="25"/>
      <c r="C236" s="30"/>
    </row>
    <row r="237" spans="1:3" ht="15">
      <c r="A237" s="25"/>
      <c r="B237" s="25"/>
      <c r="C237" s="30"/>
    </row>
    <row r="238" spans="1:3" ht="15">
      <c r="A238" s="25"/>
      <c r="B238" s="25"/>
      <c r="C238" s="94"/>
    </row>
    <row r="239" spans="1:3" ht="15">
      <c r="A239" s="25"/>
      <c r="B239" s="25"/>
      <c r="C239" s="30"/>
    </row>
    <row r="240" spans="1:3" ht="15">
      <c r="A240" s="25"/>
      <c r="B240" s="25"/>
      <c r="C240" s="94"/>
    </row>
    <row r="241" spans="1:3" ht="15">
      <c r="A241" s="25"/>
      <c r="B241" s="25"/>
      <c r="C241" s="95"/>
    </row>
    <row r="242" spans="1:3" ht="15">
      <c r="A242" s="25"/>
      <c r="B242" s="25"/>
      <c r="C242" s="94"/>
    </row>
    <row r="243" spans="1:3" ht="15">
      <c r="A243" s="25"/>
      <c r="B243" s="25"/>
      <c r="C243" s="94"/>
    </row>
    <row r="244" spans="1:3" ht="15">
      <c r="A244" s="25"/>
      <c r="B244" s="25"/>
      <c r="C244" s="94"/>
    </row>
    <row r="245" spans="1:3" ht="15">
      <c r="A245" s="25"/>
      <c r="B245" s="25"/>
      <c r="C245" s="94"/>
    </row>
    <row r="246" spans="1:3" ht="15">
      <c r="A246" s="25"/>
      <c r="B246" s="25"/>
      <c r="C246" s="94"/>
    </row>
    <row r="247" spans="1:3" ht="15">
      <c r="A247" s="25"/>
      <c r="B247" s="25"/>
      <c r="C247" s="94"/>
    </row>
    <row r="248" spans="1:3" ht="15">
      <c r="A248" s="25"/>
      <c r="B248" s="25"/>
      <c r="C248" s="94"/>
    </row>
    <row r="249" spans="1:3" ht="15">
      <c r="A249" s="25"/>
      <c r="B249" s="25"/>
      <c r="C249" s="94"/>
    </row>
    <row r="250" spans="1:3" ht="15">
      <c r="A250" s="25"/>
      <c r="B250" s="25"/>
      <c r="C250" s="94"/>
    </row>
    <row r="251" spans="1:3" ht="15">
      <c r="A251" s="25"/>
      <c r="B251" s="25"/>
      <c r="C251" s="94"/>
    </row>
    <row r="252" spans="1:3" ht="15">
      <c r="A252" s="25"/>
      <c r="B252" s="25"/>
      <c r="C252" s="94"/>
    </row>
    <row r="253" spans="1:3" ht="15">
      <c r="A253" s="25"/>
      <c r="B253" s="25"/>
      <c r="C253" s="94"/>
    </row>
    <row r="254" ht="12.75">
      <c r="C254" s="61"/>
    </row>
    <row r="255" ht="12.75">
      <c r="C255" s="61"/>
    </row>
    <row r="256" ht="12.75">
      <c r="C256" s="61"/>
    </row>
    <row r="257" ht="12.75">
      <c r="C257" s="61"/>
    </row>
    <row r="258" ht="12.75">
      <c r="C258" s="61"/>
    </row>
    <row r="259" ht="12.75">
      <c r="C259" s="61"/>
    </row>
  </sheetData>
  <mergeCells count="2">
    <mergeCell ref="A69:F69"/>
    <mergeCell ref="A70:F70"/>
  </mergeCells>
  <printOptions/>
  <pageMargins left="1.05" right="0.23" top="0.36" bottom="0.28" header="0.27" footer="0.2"/>
  <pageSetup horizontalDpi="600" verticalDpi="600" orientation="portrait" paperSize="9" scale="72" r:id="rId1"/>
  <headerFooter alignWithMargins="0">
    <oddFooter>&amp;CPage 4</oddFooter>
  </headerFooter>
  <rowBreaks count="2" manualBreakCount="2">
    <brk id="63" max="4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Fastrack </cp:lastModifiedBy>
  <cp:lastPrinted>2004-11-04T04:07:21Z</cp:lastPrinted>
  <dcterms:created xsi:type="dcterms:W3CDTF">1999-03-24T07:15:04Z</dcterms:created>
  <dcterms:modified xsi:type="dcterms:W3CDTF">2004-11-30T08:07:03Z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1093957423</vt:i4>
  </property>
  <property fmtid="{D5CDD505-2E9C-101B-9397-08002B2CF9AE}" pid="3" name="_EmailSubject">
    <vt:lpwstr>Scope Industries Berhad</vt:lpwstr>
  </property>
  <property fmtid="{D5CDD505-2E9C-101B-9397-08002B2CF9AE}" pid="4" name="_AuthorEmail">
    <vt:lpwstr>jc@fastrack.com.my</vt:lpwstr>
  </property>
  <property fmtid="{D5CDD505-2E9C-101B-9397-08002B2CF9AE}" pid="5" name="_AuthorEmailDisplayName">
    <vt:lpwstr>Julie Cheah</vt:lpwstr>
  </property>
  <property fmtid="{D5CDD505-2E9C-101B-9397-08002B2CF9AE}" pid="6" name="_ReviewingToolsShownOnce">
    <vt:lpwstr/>
  </property>
</Properties>
</file>